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C4I 2020 Project\Final Files for Website Upload\"/>
    </mc:Choice>
  </mc:AlternateContent>
  <xr:revisionPtr revIDLastSave="0" documentId="13_ncr:1_{BDE06D67-854F-4BA8-BCDF-9CC281E8A5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oring Chart" sheetId="7" r:id="rId1"/>
    <sheet name="Background" sheetId="4" r:id="rId2"/>
    <sheet name="Unmerged" sheetId="1" state="hidden" r:id="rId3"/>
  </sheets>
  <definedNames>
    <definedName name="_xlnm.Print_Area" localSheetId="0">'Scoring Chart'!$A$1:$AV$68</definedName>
    <definedName name="_xlnm.Print_Titles" localSheetId="1">Background!$A:$C,Background!$1:$1</definedName>
    <definedName name="_xlnm.Print_Titles" localSheetId="0">'Scoring Chart'!$A:$C,'Scoring Chart'!$1:$1</definedName>
    <definedName name="_xlnm.Print_Titles" localSheetId="2">Unmerged!$A:$C,Unmerged!$1:$1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1" i="7" l="1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F43" i="4"/>
  <c r="G43" i="4"/>
  <c r="H43" i="4"/>
  <c r="J43" i="4"/>
  <c r="I43" i="4"/>
  <c r="G49" i="4"/>
  <c r="U44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E77" i="4"/>
  <c r="E75" i="4"/>
  <c r="E73" i="4"/>
  <c r="E70" i="4"/>
  <c r="E69" i="4"/>
  <c r="E68" i="4"/>
  <c r="E58" i="4"/>
  <c r="E56" i="4"/>
  <c r="E52" i="4"/>
  <c r="E50" i="4"/>
  <c r="E40" i="4"/>
  <c r="E38" i="4"/>
  <c r="E36" i="4"/>
  <c r="E34" i="4"/>
  <c r="E32" i="4"/>
  <c r="E30" i="4"/>
  <c r="E26" i="4"/>
  <c r="E24" i="4"/>
  <c r="E22" i="4"/>
  <c r="E20" i="4"/>
  <c r="E16" i="4"/>
  <c r="E14" i="4"/>
  <c r="E12" i="4"/>
  <c r="E10" i="4"/>
  <c r="E8" i="4"/>
  <c r="E6" i="4"/>
  <c r="E5" i="4"/>
  <c r="E4" i="4"/>
  <c r="E3" i="4"/>
  <c r="E2" i="4"/>
  <c r="K56" i="4"/>
  <c r="K58" i="4"/>
  <c r="K69" i="4" l="1"/>
  <c r="L70" i="4"/>
  <c r="L10" i="4" l="1"/>
  <c r="K12" i="4"/>
  <c r="L12" i="4"/>
  <c r="F24" i="4" l="1"/>
  <c r="J24" i="4" l="1"/>
  <c r="F20" i="4"/>
  <c r="F26" i="4"/>
  <c r="F22" i="4"/>
  <c r="F77" i="4"/>
  <c r="F75" i="4"/>
  <c r="E20" i="7"/>
  <c r="D79" i="7"/>
  <c r="E85" i="7"/>
  <c r="I75" i="4"/>
  <c r="BB77" i="4"/>
  <c r="AY77" i="4"/>
  <c r="AZ77" i="4"/>
  <c r="BA77" i="4"/>
  <c r="BC77" i="4"/>
  <c r="BD77" i="4"/>
  <c r="AY75" i="4"/>
  <c r="AZ75" i="4"/>
  <c r="BA75" i="4"/>
  <c r="BB75" i="4"/>
  <c r="BC75" i="4"/>
  <c r="BD75" i="4"/>
  <c r="AY73" i="4"/>
  <c r="AZ73" i="4"/>
  <c r="BA73" i="4"/>
  <c r="BB73" i="4"/>
  <c r="BC73" i="4"/>
  <c r="BD73" i="4"/>
  <c r="BD79" i="4" s="1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I73" i="4"/>
  <c r="AI79" i="4" s="1"/>
  <c r="AJ73" i="4"/>
  <c r="AJ79" i="4" s="1"/>
  <c r="AK73" i="4"/>
  <c r="AK79" i="4" s="1"/>
  <c r="AL73" i="4"/>
  <c r="AL79" i="4" s="1"/>
  <c r="AL79" i="7" s="1"/>
  <c r="AM73" i="4"/>
  <c r="AM79" i="4" s="1"/>
  <c r="AN73" i="4"/>
  <c r="AN79" i="4" s="1"/>
  <c r="AO73" i="4"/>
  <c r="AO79" i="4" s="1"/>
  <c r="AO79" i="7" s="1"/>
  <c r="AP73" i="4"/>
  <c r="AP79" i="4" s="1"/>
  <c r="AP79" i="7" s="1"/>
  <c r="AQ73" i="4"/>
  <c r="AQ79" i="4" s="1"/>
  <c r="AR73" i="4"/>
  <c r="AR79" i="4" s="1"/>
  <c r="AS73" i="4"/>
  <c r="AS79" i="4" s="1"/>
  <c r="AT73" i="4"/>
  <c r="AT79" i="4" s="1"/>
  <c r="AT79" i="7" s="1"/>
  <c r="AU73" i="4"/>
  <c r="AU79" i="4" s="1"/>
  <c r="AV73" i="4"/>
  <c r="AV79" i="4" s="1"/>
  <c r="AW73" i="4"/>
  <c r="AW79" i="4" s="1"/>
  <c r="AX73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S73" i="4"/>
  <c r="S79" i="4" s="1"/>
  <c r="T73" i="4"/>
  <c r="T79" i="4" s="1"/>
  <c r="U73" i="4"/>
  <c r="U79" i="4" s="1"/>
  <c r="V73" i="4"/>
  <c r="V79" i="4" s="1"/>
  <c r="W73" i="4"/>
  <c r="W79" i="4" s="1"/>
  <c r="X73" i="4"/>
  <c r="X79" i="4" s="1"/>
  <c r="X79" i="7" s="1"/>
  <c r="Y73" i="4"/>
  <c r="Z73" i="4"/>
  <c r="Z79" i="4" s="1"/>
  <c r="AA73" i="4"/>
  <c r="AA79" i="4" s="1"/>
  <c r="AB73" i="4"/>
  <c r="AB79" i="4" s="1"/>
  <c r="AB79" i="7" s="1"/>
  <c r="AC73" i="4"/>
  <c r="AC79" i="4" s="1"/>
  <c r="AC79" i="7" s="1"/>
  <c r="AD73" i="4"/>
  <c r="AD79" i="4" s="1"/>
  <c r="AE73" i="4"/>
  <c r="AE79" i="4" s="1"/>
  <c r="AF73" i="4"/>
  <c r="AF79" i="4" s="1"/>
  <c r="AG73" i="4"/>
  <c r="AG79" i="4" s="1"/>
  <c r="AG79" i="7" s="1"/>
  <c r="AH73" i="4"/>
  <c r="AH79" i="4" s="1"/>
  <c r="G77" i="4"/>
  <c r="H77" i="4"/>
  <c r="I77" i="4"/>
  <c r="J77" i="4"/>
  <c r="K77" i="4"/>
  <c r="L77" i="4"/>
  <c r="M77" i="4"/>
  <c r="N77" i="4"/>
  <c r="O77" i="4"/>
  <c r="P77" i="4"/>
  <c r="Q77" i="4"/>
  <c r="R77" i="4"/>
  <c r="G75" i="4"/>
  <c r="H75" i="4"/>
  <c r="J75" i="4"/>
  <c r="K75" i="4"/>
  <c r="L75" i="4"/>
  <c r="M75" i="4"/>
  <c r="N75" i="4"/>
  <c r="O75" i="4"/>
  <c r="P75" i="4"/>
  <c r="Q75" i="4"/>
  <c r="R75" i="4"/>
  <c r="G73" i="4"/>
  <c r="G79" i="4" s="1"/>
  <c r="G79" i="7" s="1"/>
  <c r="H73" i="4"/>
  <c r="H79" i="4" s="1"/>
  <c r="H79" i="7" s="1"/>
  <c r="I73" i="4"/>
  <c r="I79" i="4" s="1"/>
  <c r="J73" i="4"/>
  <c r="K73" i="4"/>
  <c r="L73" i="4"/>
  <c r="M73" i="4"/>
  <c r="M79" i="4" s="1"/>
  <c r="N73" i="4"/>
  <c r="O73" i="4"/>
  <c r="O79" i="4" s="1"/>
  <c r="O79" i="7" s="1"/>
  <c r="P73" i="4"/>
  <c r="P79" i="4" s="1"/>
  <c r="Q73" i="4"/>
  <c r="Q79" i="4" s="1"/>
  <c r="Q79" i="7" s="1"/>
  <c r="R73" i="4"/>
  <c r="F73" i="4"/>
  <c r="AW46" i="4"/>
  <c r="AW40" i="4"/>
  <c r="F40" i="4"/>
  <c r="U79" i="7"/>
  <c r="F30" i="4"/>
  <c r="E73" i="7"/>
  <c r="D79" i="4"/>
  <c r="G32" i="4"/>
  <c r="G30" i="4"/>
  <c r="F32" i="4"/>
  <c r="F34" i="4"/>
  <c r="F36" i="4"/>
  <c r="F38" i="4"/>
  <c r="AV26" i="4"/>
  <c r="AW26" i="4"/>
  <c r="AX26" i="4"/>
  <c r="AY26" i="4"/>
  <c r="AZ26" i="4"/>
  <c r="BA26" i="4"/>
  <c r="BB26" i="4"/>
  <c r="BC26" i="4"/>
  <c r="BD26" i="4"/>
  <c r="AV24" i="4"/>
  <c r="AW24" i="4"/>
  <c r="AX24" i="4"/>
  <c r="AY24" i="4"/>
  <c r="AZ24" i="4"/>
  <c r="BA24" i="4"/>
  <c r="BB24" i="4"/>
  <c r="BC24" i="4"/>
  <c r="BD24" i="4"/>
  <c r="AV22" i="4"/>
  <c r="AW22" i="4"/>
  <c r="AX22" i="4"/>
  <c r="AY22" i="4"/>
  <c r="AZ22" i="4"/>
  <c r="BA22" i="4"/>
  <c r="BB22" i="4"/>
  <c r="BC22" i="4"/>
  <c r="BD22" i="4"/>
  <c r="AV20" i="4"/>
  <c r="AW20" i="4"/>
  <c r="AX20" i="4"/>
  <c r="AY20" i="4"/>
  <c r="AZ20" i="4"/>
  <c r="BA20" i="4"/>
  <c r="BB20" i="4"/>
  <c r="BC20" i="4"/>
  <c r="BD20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G20" i="4"/>
  <c r="AH20" i="4"/>
  <c r="AI20" i="4"/>
  <c r="AJ20" i="4"/>
  <c r="AK20" i="4"/>
  <c r="AL20" i="4"/>
  <c r="AM20" i="4"/>
  <c r="AN20" i="4"/>
  <c r="AN28" i="4" s="1"/>
  <c r="AN28" i="7" s="1"/>
  <c r="AO20" i="4"/>
  <c r="AP20" i="4"/>
  <c r="AQ20" i="4"/>
  <c r="AR20" i="4"/>
  <c r="AS20" i="4"/>
  <c r="AT20" i="4"/>
  <c r="AU20" i="4"/>
  <c r="AE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F26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G26" i="4"/>
  <c r="H26" i="4"/>
  <c r="I26" i="4"/>
  <c r="J26" i="4"/>
  <c r="K26" i="4"/>
  <c r="L26" i="4"/>
  <c r="M26" i="4"/>
  <c r="N26" i="4"/>
  <c r="O26" i="4"/>
  <c r="P26" i="4"/>
  <c r="Q26" i="4"/>
  <c r="H24" i="4"/>
  <c r="G24" i="4"/>
  <c r="I24" i="4"/>
  <c r="K24" i="4"/>
  <c r="L24" i="4"/>
  <c r="M24" i="4"/>
  <c r="N24" i="4"/>
  <c r="O24" i="4"/>
  <c r="P24" i="4"/>
  <c r="Q24" i="4"/>
  <c r="G22" i="4"/>
  <c r="H22" i="4"/>
  <c r="I22" i="4"/>
  <c r="J22" i="4"/>
  <c r="K22" i="4"/>
  <c r="L22" i="4"/>
  <c r="M22" i="4"/>
  <c r="N22" i="4"/>
  <c r="O22" i="4"/>
  <c r="P22" i="4"/>
  <c r="Q22" i="4"/>
  <c r="Q20" i="4"/>
  <c r="G20" i="4"/>
  <c r="H20" i="4"/>
  <c r="I20" i="4"/>
  <c r="J20" i="4"/>
  <c r="K20" i="4"/>
  <c r="K28" i="4" s="1"/>
  <c r="L20" i="4"/>
  <c r="M20" i="4"/>
  <c r="N20" i="4"/>
  <c r="N28" i="4" s="1"/>
  <c r="O20" i="4"/>
  <c r="O28" i="4" s="1"/>
  <c r="P20" i="4"/>
  <c r="F6" i="4"/>
  <c r="F8" i="4"/>
  <c r="G6" i="4"/>
  <c r="F10" i="4"/>
  <c r="BD16" i="4"/>
  <c r="AZ28" i="4"/>
  <c r="Z28" i="4"/>
  <c r="D28" i="4"/>
  <c r="J30" i="4"/>
  <c r="E77" i="7"/>
  <c r="E75" i="7"/>
  <c r="E34" i="7"/>
  <c r="I79" i="7" l="1"/>
  <c r="BB79" i="4"/>
  <c r="BC79" i="4"/>
  <c r="BC79" i="7" s="1"/>
  <c r="AX79" i="4"/>
  <c r="Y79" i="4"/>
  <c r="Y79" i="7" s="1"/>
  <c r="L79" i="4"/>
  <c r="K79" i="4"/>
  <c r="G28" i="4"/>
  <c r="G28" i="7" s="1"/>
  <c r="V28" i="4"/>
  <c r="AZ79" i="4"/>
  <c r="AF79" i="7"/>
  <c r="AN79" i="7"/>
  <c r="M79" i="7"/>
  <c r="T79" i="7"/>
  <c r="AS79" i="7"/>
  <c r="AK79" i="7"/>
  <c r="K79" i="7"/>
  <c r="AD79" i="7"/>
  <c r="F79" i="4"/>
  <c r="M28" i="4"/>
  <c r="M28" i="7" s="1"/>
  <c r="AA28" i="4"/>
  <c r="AA28" i="7" s="1"/>
  <c r="W28" i="4"/>
  <c r="W28" i="7" s="1"/>
  <c r="S28" i="4"/>
  <c r="S28" i="7" s="1"/>
  <c r="AF28" i="4"/>
  <c r="AF28" i="7" s="1"/>
  <c r="AT28" i="4"/>
  <c r="AP28" i="4"/>
  <c r="AL28" i="4"/>
  <c r="AH28" i="4"/>
  <c r="AH28" i="7" s="1"/>
  <c r="AR28" i="4"/>
  <c r="AR28" i="7" s="1"/>
  <c r="AU28" i="4"/>
  <c r="AU28" i="7" s="1"/>
  <c r="AQ28" i="4"/>
  <c r="AQ28" i="7" s="1"/>
  <c r="AM28" i="4"/>
  <c r="AM28" i="7" s="1"/>
  <c r="AI28" i="4"/>
  <c r="AI28" i="7" s="1"/>
  <c r="BA28" i="4"/>
  <c r="BA28" i="7" s="1"/>
  <c r="AW28" i="4"/>
  <c r="AW28" i="7" s="1"/>
  <c r="AX28" i="4"/>
  <c r="AX28" i="7" s="1"/>
  <c r="H28" i="4"/>
  <c r="AD28" i="4"/>
  <c r="AD28" i="7" s="1"/>
  <c r="AJ28" i="4"/>
  <c r="AJ28" i="7" s="1"/>
  <c r="AJ79" i="7"/>
  <c r="AR79" i="7"/>
  <c r="BA79" i="4"/>
  <c r="BA79" i="7" s="1"/>
  <c r="P79" i="7"/>
  <c r="L79" i="7"/>
  <c r="AX79" i="7"/>
  <c r="BB79" i="7"/>
  <c r="V79" i="7"/>
  <c r="P28" i="4"/>
  <c r="P28" i="7" s="1"/>
  <c r="R28" i="4"/>
  <c r="R28" i="7" s="1"/>
  <c r="BB28" i="4"/>
  <c r="BB28" i="7" s="1"/>
  <c r="R79" i="4"/>
  <c r="N79" i="4"/>
  <c r="AY79" i="4"/>
  <c r="AW79" i="7"/>
  <c r="BD79" i="7"/>
  <c r="AV79" i="7"/>
  <c r="AH79" i="7"/>
  <c r="L28" i="4"/>
  <c r="Q28" i="4"/>
  <c r="Z79" i="7"/>
  <c r="AZ79" i="7"/>
  <c r="AE79" i="7"/>
  <c r="AA79" i="7"/>
  <c r="W79" i="7"/>
  <c r="S79" i="7"/>
  <c r="AU79" i="7"/>
  <c r="AQ79" i="7"/>
  <c r="AM79" i="7"/>
  <c r="AI79" i="7"/>
  <c r="AC28" i="4"/>
  <c r="AC28" i="7" s="1"/>
  <c r="Y28" i="4"/>
  <c r="Y28" i="7" s="1"/>
  <c r="U28" i="4"/>
  <c r="U28" i="7" s="1"/>
  <c r="AE28" i="4"/>
  <c r="AE28" i="7" s="1"/>
  <c r="BD28" i="4"/>
  <c r="BD28" i="7" s="1"/>
  <c r="AV28" i="4"/>
  <c r="AV28" i="7" s="1"/>
  <c r="J79" i="4"/>
  <c r="J28" i="4"/>
  <c r="AB28" i="4"/>
  <c r="AB28" i="7" s="1"/>
  <c r="X28" i="4"/>
  <c r="X28" i="7" s="1"/>
  <c r="T28" i="4"/>
  <c r="T28" i="7" s="1"/>
  <c r="AS28" i="4"/>
  <c r="AS28" i="7" s="1"/>
  <c r="AO28" i="4"/>
  <c r="AO28" i="7" s="1"/>
  <c r="AK28" i="4"/>
  <c r="AK28" i="7" s="1"/>
  <c r="AG28" i="4"/>
  <c r="AG28" i="7" s="1"/>
  <c r="J79" i="7"/>
  <c r="I28" i="4"/>
  <c r="I28" i="7" s="1"/>
  <c r="F79" i="7"/>
  <c r="BC28" i="4"/>
  <c r="BC28" i="7" s="1"/>
  <c r="AY28" i="4"/>
  <c r="AY28" i="7" s="1"/>
  <c r="AZ28" i="7"/>
  <c r="AT28" i="7"/>
  <c r="Z28" i="7"/>
  <c r="V28" i="7"/>
  <c r="N28" i="7"/>
  <c r="O28" i="7"/>
  <c r="K28" i="7"/>
  <c r="F28" i="4"/>
  <c r="F28" i="7" l="1"/>
  <c r="L28" i="7"/>
  <c r="AL28" i="7"/>
  <c r="Q28" i="7"/>
  <c r="H28" i="7"/>
  <c r="J28" i="7"/>
  <c r="AP28" i="7"/>
  <c r="AY79" i="7"/>
  <c r="N79" i="7"/>
  <c r="R79" i="7"/>
  <c r="D28" i="7" l="1"/>
  <c r="E22" i="7"/>
  <c r="E24" i="7"/>
  <c r="E26" i="7"/>
  <c r="E16" i="7"/>
  <c r="E14" i="7"/>
  <c r="D18" i="7"/>
  <c r="F3" i="4"/>
  <c r="F2" i="4"/>
  <c r="I38" i="4" l="1"/>
  <c r="G68" i="4"/>
  <c r="J6" i="4"/>
  <c r="I6" i="4"/>
  <c r="E2" i="7" l="1"/>
  <c r="E3" i="7"/>
  <c r="E4" i="7"/>
  <c r="E5" i="7"/>
  <c r="E6" i="7"/>
  <c r="E8" i="7"/>
  <c r="E10" i="7"/>
  <c r="E12" i="7"/>
  <c r="E30" i="7"/>
  <c r="E32" i="7"/>
  <c r="E36" i="7"/>
  <c r="E38" i="7"/>
  <c r="E40" i="7"/>
  <c r="D42" i="7"/>
  <c r="D84" i="7" s="1"/>
  <c r="E50" i="7"/>
  <c r="E52" i="7"/>
  <c r="E56" i="7"/>
  <c r="E58" i="7"/>
  <c r="E68" i="7"/>
  <c r="E69" i="7"/>
  <c r="E70" i="7"/>
  <c r="G58" i="4" l="1"/>
  <c r="H58" i="4"/>
  <c r="I58" i="4"/>
  <c r="J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G56" i="4"/>
  <c r="H56" i="4"/>
  <c r="I56" i="4"/>
  <c r="J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F58" i="4"/>
  <c r="F56" i="4"/>
  <c r="F52" i="4"/>
  <c r="F50" i="4"/>
  <c r="G12" i="4"/>
  <c r="H12" i="4"/>
  <c r="I12" i="4"/>
  <c r="J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G10" i="4"/>
  <c r="H10" i="4"/>
  <c r="I10" i="4"/>
  <c r="J10" i="4"/>
  <c r="K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F12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H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F64" i="4"/>
  <c r="F62" i="4"/>
  <c r="F16" i="4"/>
  <c r="F14" i="4"/>
  <c r="F5" i="4"/>
  <c r="F4" i="4"/>
  <c r="F18" i="4" l="1"/>
  <c r="F44" i="4"/>
  <c r="F46" i="4"/>
  <c r="F18" i="7" l="1"/>
  <c r="F54" i="4"/>
  <c r="F54" i="7" s="1"/>
  <c r="F48" i="4"/>
  <c r="F49" i="4" l="1"/>
  <c r="F49" i="7" s="1"/>
  <c r="F48" i="7"/>
  <c r="G69" i="4"/>
  <c r="H69" i="4"/>
  <c r="I69" i="4"/>
  <c r="J69" i="4"/>
  <c r="L69" i="4"/>
  <c r="N69" i="4"/>
  <c r="O69" i="4"/>
  <c r="P69" i="4"/>
  <c r="Q69" i="4"/>
  <c r="S69" i="4"/>
  <c r="T69" i="4"/>
  <c r="U69" i="4"/>
  <c r="V69" i="4"/>
  <c r="W69" i="4"/>
  <c r="X69" i="4"/>
  <c r="Y69" i="4"/>
  <c r="Z69" i="4"/>
  <c r="AA69" i="4"/>
  <c r="AB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G70" i="4"/>
  <c r="H70" i="4"/>
  <c r="I70" i="4"/>
  <c r="J70" i="4"/>
  <c r="K70" i="4"/>
  <c r="M70" i="4"/>
  <c r="N70" i="4"/>
  <c r="O70" i="4"/>
  <c r="P70" i="4"/>
  <c r="Q70" i="4"/>
  <c r="S70" i="4"/>
  <c r="T70" i="4"/>
  <c r="U70" i="4"/>
  <c r="V70" i="4"/>
  <c r="W70" i="4"/>
  <c r="X70" i="4"/>
  <c r="Y70" i="4"/>
  <c r="AA70" i="4"/>
  <c r="AB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F70" i="4"/>
  <c r="F69" i="4"/>
  <c r="G44" i="4" l="1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X46" i="4"/>
  <c r="AY46" i="4"/>
  <c r="AZ46" i="4"/>
  <c r="BA46" i="4"/>
  <c r="BB46" i="4"/>
  <c r="BC46" i="4"/>
  <c r="BD46" i="4"/>
  <c r="F66" i="4" l="1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F68" i="4"/>
  <c r="F71" i="4" s="1"/>
  <c r="W48" i="4"/>
  <c r="W48" i="7" s="1"/>
  <c r="AA48" i="4"/>
  <c r="AA48" i="7" s="1"/>
  <c r="AE48" i="4"/>
  <c r="AE48" i="7" s="1"/>
  <c r="AI48" i="4"/>
  <c r="AI48" i="7" s="1"/>
  <c r="AM48" i="4"/>
  <c r="AM48" i="7" s="1"/>
  <c r="AQ48" i="4"/>
  <c r="AQ48" i="7" s="1"/>
  <c r="AU48" i="4"/>
  <c r="AU48" i="7" s="1"/>
  <c r="AY48" i="4"/>
  <c r="AY48" i="7" s="1"/>
  <c r="BC48" i="4"/>
  <c r="BC48" i="7" s="1"/>
  <c r="H30" i="4"/>
  <c r="I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G38" i="4"/>
  <c r="H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X40" i="4"/>
  <c r="AY40" i="4"/>
  <c r="AZ40" i="4"/>
  <c r="BA40" i="4"/>
  <c r="BB40" i="4"/>
  <c r="BC40" i="4"/>
  <c r="BD40" i="4"/>
  <c r="F71" i="7" l="1"/>
  <c r="F67" i="4"/>
  <c r="F67" i="7" s="1"/>
  <c r="F66" i="7"/>
  <c r="AZ66" i="4"/>
  <c r="AZ66" i="7" s="1"/>
  <c r="AR66" i="4"/>
  <c r="AR66" i="7" s="1"/>
  <c r="AJ66" i="4"/>
  <c r="AJ66" i="7" s="1"/>
  <c r="AB66" i="4"/>
  <c r="AB66" i="7" s="1"/>
  <c r="T66" i="4"/>
  <c r="T66" i="7" s="1"/>
  <c r="L66" i="4"/>
  <c r="L66" i="7" s="1"/>
  <c r="K66" i="4"/>
  <c r="K66" i="7" s="1"/>
  <c r="BD66" i="4"/>
  <c r="BD66" i="7" s="1"/>
  <c r="AV66" i="4"/>
  <c r="AN66" i="4"/>
  <c r="AN66" i="7" s="1"/>
  <c r="X66" i="4"/>
  <c r="P66" i="4"/>
  <c r="P66" i="7" s="1"/>
  <c r="H66" i="4"/>
  <c r="H66" i="7" s="1"/>
  <c r="AF66" i="4"/>
  <c r="AF66" i="7" s="1"/>
  <c r="BC66" i="4"/>
  <c r="BC66" i="7" s="1"/>
  <c r="AY66" i="4"/>
  <c r="AY66" i="7" s="1"/>
  <c r="AU66" i="4"/>
  <c r="AQ66" i="4"/>
  <c r="AQ66" i="7" s="1"/>
  <c r="AM66" i="4"/>
  <c r="AI66" i="4"/>
  <c r="AI66" i="7" s="1"/>
  <c r="AE66" i="4"/>
  <c r="AA66" i="4"/>
  <c r="AA66" i="7" s="1"/>
  <c r="W66" i="4"/>
  <c r="W66" i="7" s="1"/>
  <c r="S66" i="4"/>
  <c r="S66" i="7" s="1"/>
  <c r="O66" i="4"/>
  <c r="O66" i="7" s="1"/>
  <c r="G66" i="4"/>
  <c r="G66" i="7" s="1"/>
  <c r="T60" i="4"/>
  <c r="T60" i="7" s="1"/>
  <c r="P60" i="4"/>
  <c r="P60" i="7" s="1"/>
  <c r="H60" i="4"/>
  <c r="H60" i="7" s="1"/>
  <c r="AN71" i="4"/>
  <c r="T71" i="4"/>
  <c r="P71" i="4"/>
  <c r="L60" i="4"/>
  <c r="L60" i="7" s="1"/>
  <c r="Q42" i="4"/>
  <c r="Q42" i="7" s="1"/>
  <c r="R54" i="4"/>
  <c r="R54" i="7" s="1"/>
  <c r="N54" i="4"/>
  <c r="N54" i="7" s="1"/>
  <c r="J54" i="4"/>
  <c r="J54" i="7" s="1"/>
  <c r="U42" i="4"/>
  <c r="U42" i="7" s="1"/>
  <c r="BC42" i="4"/>
  <c r="BC42" i="7" s="1"/>
  <c r="AY42" i="4"/>
  <c r="AY42" i="7" s="1"/>
  <c r="AU42" i="4"/>
  <c r="AU42" i="7" s="1"/>
  <c r="AQ42" i="4"/>
  <c r="AM42" i="4"/>
  <c r="AM42" i="7" s="1"/>
  <c r="AI42" i="4"/>
  <c r="AI42" i="7" s="1"/>
  <c r="AE42" i="4"/>
  <c r="AE42" i="7" s="1"/>
  <c r="S42" i="4"/>
  <c r="G42" i="4"/>
  <c r="G42" i="7" s="1"/>
  <c r="BC54" i="4"/>
  <c r="BC54" i="7" s="1"/>
  <c r="AQ54" i="4"/>
  <c r="AQ54" i="7" s="1"/>
  <c r="AE54" i="4"/>
  <c r="AE54" i="7" s="1"/>
  <c r="AA54" i="4"/>
  <c r="AA54" i="7" s="1"/>
  <c r="G54" i="4"/>
  <c r="G54" i="7" s="1"/>
  <c r="AY60" i="4"/>
  <c r="AY60" i="7" s="1"/>
  <c r="AM60" i="4"/>
  <c r="AM60" i="7" s="1"/>
  <c r="AA60" i="4"/>
  <c r="AA60" i="7" s="1"/>
  <c r="O60" i="4"/>
  <c r="O60" i="7" s="1"/>
  <c r="BB54" i="4"/>
  <c r="BB54" i="7" s="1"/>
  <c r="AX54" i="4"/>
  <c r="AX54" i="7" s="1"/>
  <c r="AT54" i="4"/>
  <c r="AT54" i="7" s="1"/>
  <c r="AP54" i="4"/>
  <c r="AP54" i="7" s="1"/>
  <c r="AL54" i="4"/>
  <c r="AL54" i="7" s="1"/>
  <c r="AH54" i="4"/>
  <c r="AH54" i="7" s="1"/>
  <c r="AD54" i="4"/>
  <c r="AD54" i="7" s="1"/>
  <c r="Z54" i="4"/>
  <c r="Z54" i="7" s="1"/>
  <c r="BB60" i="4"/>
  <c r="BB60" i="7" s="1"/>
  <c r="AX60" i="4"/>
  <c r="AT60" i="4"/>
  <c r="AT60" i="7" s="1"/>
  <c r="AP60" i="4"/>
  <c r="AP60" i="7" s="1"/>
  <c r="AL60" i="4"/>
  <c r="AL60" i="7" s="1"/>
  <c r="AH60" i="4"/>
  <c r="AD60" i="4"/>
  <c r="AD60" i="7" s="1"/>
  <c r="Z60" i="4"/>
  <c r="R60" i="4"/>
  <c r="R60" i="7" s="1"/>
  <c r="N60" i="4"/>
  <c r="J60" i="4"/>
  <c r="J60" i="7" s="1"/>
  <c r="W42" i="4"/>
  <c r="W42" i="7" s="1"/>
  <c r="K42" i="4"/>
  <c r="AY54" i="4"/>
  <c r="AY54" i="7" s="1"/>
  <c r="AM54" i="4"/>
  <c r="AM54" i="7" s="1"/>
  <c r="S54" i="4"/>
  <c r="S54" i="7" s="1"/>
  <c r="K54" i="4"/>
  <c r="K54" i="7" s="1"/>
  <c r="AU60" i="4"/>
  <c r="AI60" i="4"/>
  <c r="AI60" i="7" s="1"/>
  <c r="W60" i="4"/>
  <c r="W60" i="7" s="1"/>
  <c r="K60" i="4"/>
  <c r="K60" i="7" s="1"/>
  <c r="BA42" i="4"/>
  <c r="AW42" i="4"/>
  <c r="AW42" i="7" s="1"/>
  <c r="AS42" i="4"/>
  <c r="AS42" i="7" s="1"/>
  <c r="AO42" i="4"/>
  <c r="AO42" i="7" s="1"/>
  <c r="AK42" i="4"/>
  <c r="AK42" i="7" s="1"/>
  <c r="AG42" i="4"/>
  <c r="AG42" i="7" s="1"/>
  <c r="AC42" i="4"/>
  <c r="AC42" i="7" s="1"/>
  <c r="Y42" i="4"/>
  <c r="Y42" i="7" s="1"/>
  <c r="M42" i="4"/>
  <c r="M42" i="7" s="1"/>
  <c r="I42" i="4"/>
  <c r="I42" i="7" s="1"/>
  <c r="S48" i="4"/>
  <c r="S48" i="7" s="1"/>
  <c r="O48" i="4"/>
  <c r="K48" i="4"/>
  <c r="G48" i="4"/>
  <c r="BA48" i="4"/>
  <c r="BA48" i="7" s="1"/>
  <c r="AW48" i="4"/>
  <c r="AW48" i="7" s="1"/>
  <c r="AS48" i="4"/>
  <c r="AS48" i="7" s="1"/>
  <c r="AO48" i="4"/>
  <c r="AO48" i="7" s="1"/>
  <c r="AK48" i="4"/>
  <c r="AG48" i="4"/>
  <c r="AG48" i="7" s="1"/>
  <c r="AC48" i="4"/>
  <c r="Y48" i="4"/>
  <c r="Y48" i="7" s="1"/>
  <c r="U48" i="4"/>
  <c r="U48" i="7" s="1"/>
  <c r="Q48" i="4"/>
  <c r="Q48" i="7" s="1"/>
  <c r="M48" i="4"/>
  <c r="I48" i="4"/>
  <c r="I48" i="7" s="1"/>
  <c r="BA54" i="4"/>
  <c r="BA54" i="7" s="1"/>
  <c r="AW54" i="4"/>
  <c r="AW54" i="7" s="1"/>
  <c r="AS54" i="4"/>
  <c r="AS54" i="7" s="1"/>
  <c r="AO54" i="4"/>
  <c r="AO54" i="7" s="1"/>
  <c r="AK54" i="4"/>
  <c r="AK54" i="7" s="1"/>
  <c r="AG54" i="4"/>
  <c r="AG54" i="7" s="1"/>
  <c r="AC54" i="4"/>
  <c r="AC54" i="7" s="1"/>
  <c r="Y54" i="4"/>
  <c r="Y54" i="7" s="1"/>
  <c r="U54" i="4"/>
  <c r="U54" i="7" s="1"/>
  <c r="Q54" i="4"/>
  <c r="Q54" i="7" s="1"/>
  <c r="M54" i="4"/>
  <c r="M54" i="7" s="1"/>
  <c r="I54" i="4"/>
  <c r="I54" i="7" s="1"/>
  <c r="BA60" i="4"/>
  <c r="BA60" i="7" s="1"/>
  <c r="AW60" i="4"/>
  <c r="AW60" i="7" s="1"/>
  <c r="AS60" i="4"/>
  <c r="AO60" i="4"/>
  <c r="AO60" i="7" s="1"/>
  <c r="AK60" i="4"/>
  <c r="AK60" i="7" s="1"/>
  <c r="AG60" i="4"/>
  <c r="AG60" i="7" s="1"/>
  <c r="AC60" i="4"/>
  <c r="Y60" i="4"/>
  <c r="Y60" i="7" s="1"/>
  <c r="U60" i="4"/>
  <c r="U60" i="7" s="1"/>
  <c r="Q60" i="4"/>
  <c r="Q60" i="7" s="1"/>
  <c r="M60" i="4"/>
  <c r="I60" i="4"/>
  <c r="I60" i="7" s="1"/>
  <c r="AZ71" i="4"/>
  <c r="BB66" i="4"/>
  <c r="BB66" i="7" s="1"/>
  <c r="AX66" i="4"/>
  <c r="AT66" i="4"/>
  <c r="AT66" i="7" s="1"/>
  <c r="AP66" i="4"/>
  <c r="AP66" i="7" s="1"/>
  <c r="AL66" i="4"/>
  <c r="AL66" i="7" s="1"/>
  <c r="AH66" i="4"/>
  <c r="AH66" i="7" s="1"/>
  <c r="AD66" i="4"/>
  <c r="AD66" i="7" s="1"/>
  <c r="Z66" i="4"/>
  <c r="Z66" i="7" s="1"/>
  <c r="V66" i="4"/>
  <c r="V66" i="7" s="1"/>
  <c r="R66" i="4"/>
  <c r="R66" i="7" s="1"/>
  <c r="N66" i="4"/>
  <c r="N66" i="7" s="1"/>
  <c r="J66" i="4"/>
  <c r="J66" i="7" s="1"/>
  <c r="AA42" i="4"/>
  <c r="AA42" i="7" s="1"/>
  <c r="O42" i="4"/>
  <c r="O42" i="7" s="1"/>
  <c r="AU54" i="4"/>
  <c r="AU54" i="7" s="1"/>
  <c r="AI54" i="4"/>
  <c r="AI54" i="7" s="1"/>
  <c r="W54" i="4"/>
  <c r="W54" i="7" s="1"/>
  <c r="O54" i="4"/>
  <c r="O54" i="7" s="1"/>
  <c r="BC60" i="4"/>
  <c r="BC60" i="7" s="1"/>
  <c r="AQ60" i="4"/>
  <c r="AQ60" i="7" s="1"/>
  <c r="AE60" i="4"/>
  <c r="S60" i="4"/>
  <c r="S60" i="7" s="1"/>
  <c r="G60" i="4"/>
  <c r="G60" i="7" s="1"/>
  <c r="R48" i="4"/>
  <c r="R48" i="7" s="1"/>
  <c r="N48" i="4"/>
  <c r="N48" i="7" s="1"/>
  <c r="J48" i="4"/>
  <c r="BD54" i="4"/>
  <c r="BD54" i="7" s="1"/>
  <c r="AZ54" i="4"/>
  <c r="AZ54" i="7" s="1"/>
  <c r="AV54" i="4"/>
  <c r="AV54" i="7" s="1"/>
  <c r="AR54" i="4"/>
  <c r="AR54" i="7" s="1"/>
  <c r="AN54" i="4"/>
  <c r="AN54" i="7" s="1"/>
  <c r="AJ54" i="4"/>
  <c r="AJ54" i="7" s="1"/>
  <c r="AF54" i="4"/>
  <c r="AF54" i="7" s="1"/>
  <c r="AB54" i="4"/>
  <c r="AB54" i="7" s="1"/>
  <c r="X54" i="4"/>
  <c r="X54" i="7" s="1"/>
  <c r="T54" i="4"/>
  <c r="T54" i="7" s="1"/>
  <c r="P54" i="4"/>
  <c r="P54" i="7" s="1"/>
  <c r="L54" i="4"/>
  <c r="L54" i="7" s="1"/>
  <c r="H54" i="4"/>
  <c r="H54" i="7" s="1"/>
  <c r="F60" i="4"/>
  <c r="F60" i="7" s="1"/>
  <c r="BD60" i="4"/>
  <c r="AZ60" i="4"/>
  <c r="AZ60" i="7" s="1"/>
  <c r="AV60" i="4"/>
  <c r="AV60" i="7" s="1"/>
  <c r="AR60" i="4"/>
  <c r="AR60" i="7" s="1"/>
  <c r="AN60" i="4"/>
  <c r="AJ60" i="4"/>
  <c r="AJ60" i="7" s="1"/>
  <c r="AF60" i="4"/>
  <c r="AF60" i="7" s="1"/>
  <c r="AB60" i="4"/>
  <c r="AB60" i="7" s="1"/>
  <c r="X60" i="4"/>
  <c r="G71" i="4"/>
  <c r="G71" i="7" s="1"/>
  <c r="BA66" i="4"/>
  <c r="AW66" i="4"/>
  <c r="AW66" i="7" s="1"/>
  <c r="AS66" i="4"/>
  <c r="AO66" i="4"/>
  <c r="AO66" i="7" s="1"/>
  <c r="AK66" i="4"/>
  <c r="AK66" i="7" s="1"/>
  <c r="AG66" i="4"/>
  <c r="AC66" i="4"/>
  <c r="Y66" i="4"/>
  <c r="Y66" i="7" s="1"/>
  <c r="U66" i="4"/>
  <c r="U66" i="7" s="1"/>
  <c r="Q66" i="4"/>
  <c r="Q66" i="7" s="1"/>
  <c r="M66" i="4"/>
  <c r="M66" i="7" s="1"/>
  <c r="I66" i="4"/>
  <c r="I66" i="7" s="1"/>
  <c r="L42" i="4"/>
  <c r="L42" i="7" s="1"/>
  <c r="BB42" i="4"/>
  <c r="BB42" i="7" s="1"/>
  <c r="AT42" i="4"/>
  <c r="AT42" i="7" s="1"/>
  <c r="AL42" i="4"/>
  <c r="AL42" i="7" s="1"/>
  <c r="AD42" i="4"/>
  <c r="AD42" i="7" s="1"/>
  <c r="Z42" i="4"/>
  <c r="Z42" i="7" s="1"/>
  <c r="R42" i="4"/>
  <c r="R42" i="7" s="1"/>
  <c r="BD48" i="4"/>
  <c r="BD48" i="7" s="1"/>
  <c r="AV48" i="4"/>
  <c r="AV48" i="7" s="1"/>
  <c r="AR48" i="4"/>
  <c r="AR48" i="7" s="1"/>
  <c r="AJ48" i="4"/>
  <c r="AJ48" i="7" s="1"/>
  <c r="AB48" i="4"/>
  <c r="AB48" i="7" s="1"/>
  <c r="X48" i="4"/>
  <c r="X48" i="7" s="1"/>
  <c r="T48" i="4"/>
  <c r="T48" i="7" s="1"/>
  <c r="P48" i="4"/>
  <c r="P48" i="7" s="1"/>
  <c r="H48" i="4"/>
  <c r="H48" i="7" s="1"/>
  <c r="BD42" i="4"/>
  <c r="BD42" i="7" s="1"/>
  <c r="AZ42" i="4"/>
  <c r="AZ42" i="7" s="1"/>
  <c r="AV42" i="4"/>
  <c r="AV42" i="7" s="1"/>
  <c r="AR42" i="4"/>
  <c r="AR42" i="7" s="1"/>
  <c r="AN42" i="4"/>
  <c r="AN42" i="7" s="1"/>
  <c r="AJ42" i="4"/>
  <c r="AJ42" i="7" s="1"/>
  <c r="AF42" i="4"/>
  <c r="AF42" i="7" s="1"/>
  <c r="AB42" i="4"/>
  <c r="AB42" i="7" s="1"/>
  <c r="X42" i="4"/>
  <c r="X42" i="7" s="1"/>
  <c r="T42" i="4"/>
  <c r="T42" i="7" s="1"/>
  <c r="P42" i="4"/>
  <c r="P42" i="7" s="1"/>
  <c r="BB48" i="4"/>
  <c r="BB48" i="7" s="1"/>
  <c r="AX48" i="4"/>
  <c r="AX48" i="7" s="1"/>
  <c r="AT48" i="4"/>
  <c r="AT48" i="7" s="1"/>
  <c r="AP48" i="4"/>
  <c r="AP48" i="7" s="1"/>
  <c r="AL48" i="4"/>
  <c r="AL48" i="7" s="1"/>
  <c r="AH48" i="4"/>
  <c r="AH48" i="7" s="1"/>
  <c r="AD48" i="4"/>
  <c r="AD48" i="7" s="1"/>
  <c r="Z48" i="4"/>
  <c r="Z48" i="7" s="1"/>
  <c r="AF18" i="4"/>
  <c r="AB18" i="4"/>
  <c r="H42" i="4"/>
  <c r="H42" i="7" s="1"/>
  <c r="AX42" i="4"/>
  <c r="AX42" i="7" s="1"/>
  <c r="AP42" i="4"/>
  <c r="AP42" i="7" s="1"/>
  <c r="AH42" i="4"/>
  <c r="AH42" i="7" s="1"/>
  <c r="J42" i="4"/>
  <c r="J42" i="7" s="1"/>
  <c r="AZ48" i="4"/>
  <c r="AZ48" i="7" s="1"/>
  <c r="AN48" i="4"/>
  <c r="AN48" i="7" s="1"/>
  <c r="AF48" i="4"/>
  <c r="AF48" i="7" s="1"/>
  <c r="L48" i="4"/>
  <c r="L48" i="7" s="1"/>
  <c r="AY49" i="4"/>
  <c r="AY49" i="7" s="1"/>
  <c r="AM49" i="4"/>
  <c r="AM49" i="7" s="1"/>
  <c r="AA49" i="4"/>
  <c r="AA49" i="7" s="1"/>
  <c r="BC71" i="4"/>
  <c r="AY71" i="4"/>
  <c r="AY71" i="7" s="1"/>
  <c r="AQ71" i="4"/>
  <c r="AQ71" i="7" s="1"/>
  <c r="AM71" i="4"/>
  <c r="AM71" i="7" s="1"/>
  <c r="AI71" i="4"/>
  <c r="AI71" i="7" s="1"/>
  <c r="AE71" i="4"/>
  <c r="AA71" i="4"/>
  <c r="AA71" i="7" s="1"/>
  <c r="W71" i="4"/>
  <c r="S71" i="4"/>
  <c r="S71" i="7" s="1"/>
  <c r="K71" i="4"/>
  <c r="K71" i="7" s="1"/>
  <c r="AU49" i="4"/>
  <c r="AU49" i="7" s="1"/>
  <c r="AI49" i="4"/>
  <c r="AI49" i="7" s="1"/>
  <c r="W49" i="4"/>
  <c r="W49" i="7" s="1"/>
  <c r="X18" i="4"/>
  <c r="BB18" i="4"/>
  <c r="AX18" i="4"/>
  <c r="AV71" i="4"/>
  <c r="AR71" i="4"/>
  <c r="AF71" i="4"/>
  <c r="AF71" i="7" s="1"/>
  <c r="AB71" i="4"/>
  <c r="L71" i="4"/>
  <c r="H71" i="4"/>
  <c r="H71" i="7" s="1"/>
  <c r="BC49" i="4"/>
  <c r="BC49" i="7" s="1"/>
  <c r="AQ49" i="4"/>
  <c r="AQ49" i="7" s="1"/>
  <c r="AE49" i="4"/>
  <c r="AE49" i="7" s="1"/>
  <c r="V60" i="4"/>
  <c r="V60" i="7" s="1"/>
  <c r="V54" i="4"/>
  <c r="V54" i="7" s="1"/>
  <c r="V48" i="4"/>
  <c r="V42" i="4"/>
  <c r="V42" i="7" s="1"/>
  <c r="N42" i="4"/>
  <c r="AU71" i="4"/>
  <c r="AU71" i="7" s="1"/>
  <c r="O71" i="4"/>
  <c r="O71" i="7" s="1"/>
  <c r="BD71" i="4"/>
  <c r="BD71" i="7" s="1"/>
  <c r="AJ71" i="4"/>
  <c r="AJ71" i="7" s="1"/>
  <c r="X71" i="4"/>
  <c r="X71" i="7" s="1"/>
  <c r="BA71" i="4"/>
  <c r="BA71" i="7" s="1"/>
  <c r="AO71" i="4"/>
  <c r="AO71" i="7" s="1"/>
  <c r="AC71" i="4"/>
  <c r="AC71" i="7" s="1"/>
  <c r="M71" i="4"/>
  <c r="M71" i="7" s="1"/>
  <c r="AW71" i="4"/>
  <c r="AW71" i="7" s="1"/>
  <c r="AK71" i="4"/>
  <c r="AK71" i="7" s="1"/>
  <c r="Y71" i="4"/>
  <c r="Y71" i="7" s="1"/>
  <c r="I71" i="4"/>
  <c r="I71" i="7" s="1"/>
  <c r="AS71" i="4"/>
  <c r="AS71" i="7" s="1"/>
  <c r="AG71" i="4"/>
  <c r="AG71" i="7" s="1"/>
  <c r="U71" i="4"/>
  <c r="U71" i="7" s="1"/>
  <c r="Q71" i="4"/>
  <c r="Q71" i="7" s="1"/>
  <c r="BB71" i="4"/>
  <c r="BB71" i="7" s="1"/>
  <c r="AX71" i="4"/>
  <c r="AX71" i="7" s="1"/>
  <c r="AT71" i="4"/>
  <c r="AT71" i="7" s="1"/>
  <c r="AP71" i="4"/>
  <c r="AP71" i="7" s="1"/>
  <c r="AL71" i="4"/>
  <c r="AL71" i="7" s="1"/>
  <c r="AH71" i="4"/>
  <c r="AH71" i="7" s="1"/>
  <c r="AD71" i="4"/>
  <c r="AD71" i="7" s="1"/>
  <c r="Z71" i="4"/>
  <c r="Z71" i="7" s="1"/>
  <c r="V71" i="4"/>
  <c r="V71" i="7" s="1"/>
  <c r="R71" i="4"/>
  <c r="R71" i="7" s="1"/>
  <c r="N71" i="4"/>
  <c r="N71" i="7" s="1"/>
  <c r="J71" i="4"/>
  <c r="J71" i="7" s="1"/>
  <c r="AP18" i="4"/>
  <c r="AD18" i="4"/>
  <c r="I18" i="4"/>
  <c r="I18" i="7" s="1"/>
  <c r="S18" i="4"/>
  <c r="S18" i="7" s="1"/>
  <c r="O18" i="4"/>
  <c r="O18" i="7" s="1"/>
  <c r="BA18" i="4"/>
  <c r="AW18" i="4"/>
  <c r="AS18" i="4"/>
  <c r="AO18" i="4"/>
  <c r="AK18" i="4"/>
  <c r="AG18" i="4"/>
  <c r="AC18" i="4"/>
  <c r="Y18" i="4"/>
  <c r="U18" i="4"/>
  <c r="Q18" i="4"/>
  <c r="L18" i="4"/>
  <c r="L18" i="7" s="1"/>
  <c r="H18" i="4"/>
  <c r="H18" i="7" s="1"/>
  <c r="AH18" i="4"/>
  <c r="R18" i="4"/>
  <c r="M18" i="4"/>
  <c r="M18" i="7" s="1"/>
  <c r="BD18" i="4"/>
  <c r="AZ18" i="4"/>
  <c r="AZ18" i="7" s="1"/>
  <c r="AV18" i="4"/>
  <c r="AV18" i="7" s="1"/>
  <c r="AR18" i="4"/>
  <c r="AR18" i="7" s="1"/>
  <c r="AN18" i="4"/>
  <c r="AJ18" i="4"/>
  <c r="AJ18" i="7" s="1"/>
  <c r="T18" i="4"/>
  <c r="P18" i="4"/>
  <c r="P18" i="7" s="1"/>
  <c r="K18" i="4"/>
  <c r="K18" i="7" s="1"/>
  <c r="G18" i="4"/>
  <c r="G18" i="7" s="1"/>
  <c r="AL18" i="4"/>
  <c r="Z18" i="4"/>
  <c r="AY18" i="4"/>
  <c r="AU18" i="4"/>
  <c r="AU18" i="7" s="1"/>
  <c r="AQ18" i="4"/>
  <c r="AM18" i="4"/>
  <c r="AM18" i="7" s="1"/>
  <c r="AE18" i="4"/>
  <c r="AA18" i="4"/>
  <c r="AA18" i="7" s="1"/>
  <c r="W18" i="4"/>
  <c r="J18" i="4"/>
  <c r="J18" i="7" s="1"/>
  <c r="N18" i="4"/>
  <c r="N18" i="7" s="1"/>
  <c r="BC18" i="4"/>
  <c r="AT18" i="4"/>
  <c r="AI18" i="4"/>
  <c r="V18" i="4"/>
  <c r="AQ18" i="7" l="1"/>
  <c r="R18" i="7"/>
  <c r="AK18" i="7"/>
  <c r="AD18" i="7"/>
  <c r="L71" i="7"/>
  <c r="X18" i="7"/>
  <c r="AG67" i="4"/>
  <c r="AG67" i="7" s="1"/>
  <c r="AG66" i="7"/>
  <c r="AI18" i="7"/>
  <c r="AE18" i="7"/>
  <c r="AN18" i="7"/>
  <c r="Y18" i="7"/>
  <c r="AO18" i="7"/>
  <c r="AP18" i="7"/>
  <c r="BA67" i="4"/>
  <c r="BA67" i="7" s="1"/>
  <c r="BA66" i="7"/>
  <c r="G49" i="7"/>
  <c r="G48" i="7"/>
  <c r="AT18" i="7"/>
  <c r="Z18" i="7"/>
  <c r="AC18" i="7"/>
  <c r="AS18" i="7"/>
  <c r="AX18" i="7"/>
  <c r="W71" i="7"/>
  <c r="AF18" i="7"/>
  <c r="J49" i="4"/>
  <c r="J49" i="7" s="1"/>
  <c r="J48" i="7"/>
  <c r="AX67" i="4"/>
  <c r="AX67" i="7" s="1"/>
  <c r="AX66" i="7"/>
  <c r="M61" i="4"/>
  <c r="M61" i="7" s="1"/>
  <c r="M60" i="7"/>
  <c r="AC61" i="4"/>
  <c r="AC61" i="7" s="1"/>
  <c r="AC60" i="7"/>
  <c r="AS61" i="4"/>
  <c r="AS61" i="7" s="1"/>
  <c r="AS60" i="7"/>
  <c r="M49" i="4"/>
  <c r="M49" i="7" s="1"/>
  <c r="M48" i="7"/>
  <c r="AC49" i="4"/>
  <c r="AC49" i="7" s="1"/>
  <c r="AC48" i="7"/>
  <c r="K49" i="4"/>
  <c r="K49" i="7" s="1"/>
  <c r="K48" i="7"/>
  <c r="BA42" i="7"/>
  <c r="AU61" i="4"/>
  <c r="AU61" i="7" s="1"/>
  <c r="AU60" i="7"/>
  <c r="N61" i="4"/>
  <c r="N61" i="7" s="1"/>
  <c r="N60" i="7"/>
  <c r="AH61" i="4"/>
  <c r="AH61" i="7" s="1"/>
  <c r="AH60" i="7"/>
  <c r="AX61" i="4"/>
  <c r="AX61" i="7" s="1"/>
  <c r="AX60" i="7"/>
  <c r="AM61" i="4"/>
  <c r="AM61" i="7" s="1"/>
  <c r="S42" i="7"/>
  <c r="AQ42" i="7"/>
  <c r="T71" i="7"/>
  <c r="AM67" i="4"/>
  <c r="AM67" i="7" s="1"/>
  <c r="AM66" i="7"/>
  <c r="X67" i="4"/>
  <c r="X67" i="7" s="1"/>
  <c r="X66" i="7"/>
  <c r="W18" i="7"/>
  <c r="T18" i="7"/>
  <c r="AG18" i="7"/>
  <c r="AW18" i="7"/>
  <c r="V49" i="4"/>
  <c r="V49" i="7" s="1"/>
  <c r="V48" i="7"/>
  <c r="AR71" i="7"/>
  <c r="BB18" i="7"/>
  <c r="AC67" i="4"/>
  <c r="AC67" i="7" s="1"/>
  <c r="AC66" i="7"/>
  <c r="AS67" i="4"/>
  <c r="AS67" i="7" s="1"/>
  <c r="AS66" i="7"/>
  <c r="X61" i="4"/>
  <c r="X61" i="7" s="1"/>
  <c r="X60" i="7"/>
  <c r="AN61" i="4"/>
  <c r="AN61" i="7" s="1"/>
  <c r="AN60" i="7"/>
  <c r="BD61" i="4"/>
  <c r="BD61" i="7" s="1"/>
  <c r="BD60" i="7"/>
  <c r="N49" i="4"/>
  <c r="N49" i="7" s="1"/>
  <c r="AE61" i="4"/>
  <c r="AE61" i="7" s="1"/>
  <c r="AE60" i="7"/>
  <c r="O49" i="4"/>
  <c r="O49" i="7" s="1"/>
  <c r="O48" i="7"/>
  <c r="K42" i="7"/>
  <c r="AN71" i="7"/>
  <c r="BC18" i="7"/>
  <c r="V18" i="7"/>
  <c r="U18" i="7"/>
  <c r="AZ71" i="7"/>
  <c r="AE67" i="4"/>
  <c r="AE67" i="7" s="1"/>
  <c r="AE66" i="7"/>
  <c r="AU67" i="4"/>
  <c r="AU67" i="7" s="1"/>
  <c r="AU66" i="7"/>
  <c r="AV67" i="4"/>
  <c r="AV67" i="7" s="1"/>
  <c r="AV66" i="7"/>
  <c r="AL18" i="7"/>
  <c r="Q18" i="7"/>
  <c r="AH18" i="7"/>
  <c r="BA18" i="7"/>
  <c r="AV71" i="7"/>
  <c r="AE71" i="7"/>
  <c r="AB18" i="7"/>
  <c r="AK49" i="4"/>
  <c r="AK49" i="7" s="1"/>
  <c r="AK48" i="7"/>
  <c r="AY18" i="7"/>
  <c r="BD18" i="7"/>
  <c r="N42" i="7"/>
  <c r="AB71" i="7"/>
  <c r="BC71" i="7"/>
  <c r="P71" i="7"/>
  <c r="S49" i="4"/>
  <c r="S49" i="7" s="1"/>
  <c r="AS49" i="4"/>
  <c r="AS49" i="7" s="1"/>
  <c r="M67" i="4"/>
  <c r="M67" i="7" s="1"/>
  <c r="R67" i="4"/>
  <c r="R67" i="7" s="1"/>
  <c r="S67" i="4"/>
  <c r="S67" i="7" s="1"/>
  <c r="AI67" i="4"/>
  <c r="AI67" i="7" s="1"/>
  <c r="P67" i="4"/>
  <c r="P67" i="7" s="1"/>
  <c r="AB67" i="4"/>
  <c r="AB67" i="7" s="1"/>
  <c r="Q67" i="4"/>
  <c r="Q67" i="7" s="1"/>
  <c r="V67" i="4"/>
  <c r="V67" i="7" s="1"/>
  <c r="AL67" i="4"/>
  <c r="AL67" i="7" s="1"/>
  <c r="BB67" i="4"/>
  <c r="BB67" i="7" s="1"/>
  <c r="BC67" i="4"/>
  <c r="BC67" i="7" s="1"/>
  <c r="K67" i="4"/>
  <c r="K67" i="7" s="1"/>
  <c r="AJ67" i="4"/>
  <c r="AJ67" i="7" s="1"/>
  <c r="U67" i="4"/>
  <c r="U67" i="7" s="1"/>
  <c r="Z67" i="4"/>
  <c r="Z67" i="7" s="1"/>
  <c r="AA67" i="4"/>
  <c r="AA67" i="7" s="1"/>
  <c r="AF67" i="4"/>
  <c r="AF67" i="7" s="1"/>
  <c r="AN67" i="4"/>
  <c r="AN67" i="7" s="1"/>
  <c r="L67" i="4"/>
  <c r="L67" i="7" s="1"/>
  <c r="I67" i="4"/>
  <c r="I67" i="7" s="1"/>
  <c r="N67" i="4"/>
  <c r="N67" i="7" s="1"/>
  <c r="AT67" i="4"/>
  <c r="AT67" i="7" s="1"/>
  <c r="T67" i="4"/>
  <c r="T67" i="7" s="1"/>
  <c r="AZ67" i="4"/>
  <c r="AZ67" i="7" s="1"/>
  <c r="BD67" i="4"/>
  <c r="BD67" i="7" s="1"/>
  <c r="AY67" i="4"/>
  <c r="AY67" i="7" s="1"/>
  <c r="AQ67" i="4"/>
  <c r="AQ67" i="7" s="1"/>
  <c r="O67" i="4"/>
  <c r="O67" i="7" s="1"/>
  <c r="W67" i="4"/>
  <c r="W67" i="7" s="1"/>
  <c r="AK67" i="4"/>
  <c r="AK67" i="7" s="1"/>
  <c r="G67" i="4"/>
  <c r="G67" i="7" s="1"/>
  <c r="AW67" i="4"/>
  <c r="AW67" i="7" s="1"/>
  <c r="AR67" i="4"/>
  <c r="AR67" i="7" s="1"/>
  <c r="AP67" i="4"/>
  <c r="AP67" i="7" s="1"/>
  <c r="J67" i="4"/>
  <c r="J67" i="7" s="1"/>
  <c r="AO67" i="4"/>
  <c r="AO67" i="7" s="1"/>
  <c r="AH67" i="4"/>
  <c r="AH67" i="7" s="1"/>
  <c r="AD67" i="4"/>
  <c r="AD67" i="7" s="1"/>
  <c r="Y67" i="4"/>
  <c r="Y67" i="7" s="1"/>
  <c r="H67" i="4"/>
  <c r="H67" i="7" s="1"/>
  <c r="AZ61" i="4"/>
  <c r="AZ61" i="7" s="1"/>
  <c r="O55" i="4"/>
  <c r="O55" i="7" s="1"/>
  <c r="Y61" i="4"/>
  <c r="Y61" i="7" s="1"/>
  <c r="I55" i="4"/>
  <c r="I55" i="7" s="1"/>
  <c r="AO55" i="4"/>
  <c r="AO55" i="7" s="1"/>
  <c r="J61" i="4"/>
  <c r="J61" i="7" s="1"/>
  <c r="AA55" i="4"/>
  <c r="AA55" i="7" s="1"/>
  <c r="J55" i="4"/>
  <c r="J55" i="7" s="1"/>
  <c r="W55" i="4"/>
  <c r="W55" i="7" s="1"/>
  <c r="M55" i="4"/>
  <c r="M55" i="7" s="1"/>
  <c r="AS55" i="4"/>
  <c r="AS55" i="7" s="1"/>
  <c r="N55" i="4"/>
  <c r="N55" i="7" s="1"/>
  <c r="AX55" i="4"/>
  <c r="AX55" i="7" s="1"/>
  <c r="V55" i="4"/>
  <c r="V55" i="7" s="1"/>
  <c r="F61" i="4"/>
  <c r="F61" i="7" s="1"/>
  <c r="AJ55" i="4"/>
  <c r="AJ55" i="7" s="1"/>
  <c r="AG61" i="4"/>
  <c r="AG61" i="7" s="1"/>
  <c r="Q55" i="4"/>
  <c r="Q55" i="7" s="1"/>
  <c r="AW55" i="4"/>
  <c r="AW55" i="7" s="1"/>
  <c r="K55" i="4"/>
  <c r="K55" i="7" s="1"/>
  <c r="R61" i="4"/>
  <c r="R61" i="7" s="1"/>
  <c r="BB61" i="4"/>
  <c r="BB61" i="7" s="1"/>
  <c r="BB55" i="4"/>
  <c r="BB55" i="7" s="1"/>
  <c r="AQ55" i="4"/>
  <c r="AQ55" i="7" s="1"/>
  <c r="R55" i="4"/>
  <c r="R55" i="7" s="1"/>
  <c r="AE55" i="4"/>
  <c r="AE55" i="7" s="1"/>
  <c r="V61" i="4"/>
  <c r="V61" i="7" s="1"/>
  <c r="H55" i="4"/>
  <c r="H55" i="7" s="1"/>
  <c r="AN55" i="4"/>
  <c r="AN55" i="7" s="1"/>
  <c r="G61" i="4"/>
  <c r="G61" i="7" s="1"/>
  <c r="AU55" i="4"/>
  <c r="AU55" i="7" s="1"/>
  <c r="AK61" i="4"/>
  <c r="AK61" i="7" s="1"/>
  <c r="U55" i="4"/>
  <c r="U55" i="7" s="1"/>
  <c r="BA55" i="4"/>
  <c r="BA55" i="7" s="1"/>
  <c r="S55" i="4"/>
  <c r="S55" i="7" s="1"/>
  <c r="Z61" i="4"/>
  <c r="Z61" i="7" s="1"/>
  <c r="Z55" i="4"/>
  <c r="Z55" i="7" s="1"/>
  <c r="O61" i="4"/>
  <c r="O61" i="7" s="1"/>
  <c r="H61" i="4"/>
  <c r="H61" i="7" s="1"/>
  <c r="AJ61" i="4"/>
  <c r="AJ61" i="7" s="1"/>
  <c r="L55" i="4"/>
  <c r="L55" i="7" s="1"/>
  <c r="AR55" i="4"/>
  <c r="AR55" i="7" s="1"/>
  <c r="S61" i="4"/>
  <c r="S61" i="7" s="1"/>
  <c r="I61" i="4"/>
  <c r="I61" i="7" s="1"/>
  <c r="AO61" i="4"/>
  <c r="AO61" i="7" s="1"/>
  <c r="Y55" i="4"/>
  <c r="Y55" i="7" s="1"/>
  <c r="AM55" i="4"/>
  <c r="AM55" i="7" s="1"/>
  <c r="AD61" i="4"/>
  <c r="AD61" i="7" s="1"/>
  <c r="AD55" i="4"/>
  <c r="AD55" i="7" s="1"/>
  <c r="AA61" i="4"/>
  <c r="AA61" i="7" s="1"/>
  <c r="P61" i="4"/>
  <c r="P61" i="7" s="1"/>
  <c r="P55" i="4"/>
  <c r="P55" i="7" s="1"/>
  <c r="AV55" i="4"/>
  <c r="AV55" i="7" s="1"/>
  <c r="AC55" i="4"/>
  <c r="AC55" i="7" s="1"/>
  <c r="AY55" i="4"/>
  <c r="AY55" i="7" s="1"/>
  <c r="AH55" i="4"/>
  <c r="AH55" i="7" s="1"/>
  <c r="T61" i="4"/>
  <c r="T61" i="7" s="1"/>
  <c r="AR61" i="4"/>
  <c r="AR61" i="7" s="1"/>
  <c r="T55" i="4"/>
  <c r="T55" i="7" s="1"/>
  <c r="AZ55" i="4"/>
  <c r="AZ55" i="7" s="1"/>
  <c r="AQ61" i="4"/>
  <c r="AQ61" i="7" s="1"/>
  <c r="Q61" i="4"/>
  <c r="Q61" i="7" s="1"/>
  <c r="AW61" i="4"/>
  <c r="AW61" i="7" s="1"/>
  <c r="AG55" i="4"/>
  <c r="AG55" i="7" s="1"/>
  <c r="K61" i="4"/>
  <c r="AL61" i="4"/>
  <c r="AL61" i="7" s="1"/>
  <c r="AL55" i="4"/>
  <c r="AL55" i="7" s="1"/>
  <c r="AY61" i="4"/>
  <c r="AY61" i="7" s="1"/>
  <c r="AV61" i="4"/>
  <c r="AV61" i="7" s="1"/>
  <c r="X55" i="4"/>
  <c r="X55" i="7" s="1"/>
  <c r="BD55" i="4"/>
  <c r="BD55" i="7" s="1"/>
  <c r="U61" i="4"/>
  <c r="BA61" i="4"/>
  <c r="BA61" i="7" s="1"/>
  <c r="AK55" i="4"/>
  <c r="AK55" i="7" s="1"/>
  <c r="W61" i="4"/>
  <c r="W61" i="7" s="1"/>
  <c r="AP61" i="4"/>
  <c r="AP61" i="7" s="1"/>
  <c r="AP55" i="4"/>
  <c r="AP55" i="7" s="1"/>
  <c r="G55" i="4"/>
  <c r="G55" i="7" s="1"/>
  <c r="L61" i="4"/>
  <c r="L61" i="7" s="1"/>
  <c r="BC55" i="4"/>
  <c r="BC55" i="7" s="1"/>
  <c r="BC61" i="4"/>
  <c r="BC61" i="7" s="1"/>
  <c r="AB61" i="4"/>
  <c r="AB61" i="7" s="1"/>
  <c r="AB55" i="4"/>
  <c r="AB55" i="7" s="1"/>
  <c r="AT61" i="4"/>
  <c r="AT61" i="7" s="1"/>
  <c r="AT55" i="4"/>
  <c r="AT55" i="7" s="1"/>
  <c r="AF61" i="4"/>
  <c r="AF61" i="7" s="1"/>
  <c r="AF55" i="4"/>
  <c r="AF55" i="7" s="1"/>
  <c r="AI61" i="4"/>
  <c r="AI61" i="7" s="1"/>
  <c r="AI55" i="4"/>
  <c r="AI55" i="7" s="1"/>
  <c r="F55" i="4"/>
  <c r="F55" i="7" s="1"/>
  <c r="Q49" i="4"/>
  <c r="Q49" i="7" s="1"/>
  <c r="R49" i="4"/>
  <c r="R49" i="7" s="1"/>
  <c r="AG49" i="4"/>
  <c r="AG49" i="7" s="1"/>
  <c r="AW49" i="4"/>
  <c r="AW49" i="7" s="1"/>
  <c r="Y49" i="4"/>
  <c r="Y49" i="7" s="1"/>
  <c r="I49" i="4"/>
  <c r="I49" i="7" s="1"/>
  <c r="U49" i="4"/>
  <c r="U49" i="7" s="1"/>
  <c r="AO49" i="4"/>
  <c r="AO49" i="7" s="1"/>
  <c r="BA49" i="4"/>
  <c r="BA49" i="7" s="1"/>
  <c r="AN49" i="4"/>
  <c r="AN49" i="7" s="1"/>
  <c r="Z49" i="4"/>
  <c r="Z49" i="7" s="1"/>
  <c r="AP49" i="4"/>
  <c r="AP49" i="7" s="1"/>
  <c r="T49" i="4"/>
  <c r="T49" i="7" s="1"/>
  <c r="AR49" i="4"/>
  <c r="AR49" i="7" s="1"/>
  <c r="AZ49" i="4"/>
  <c r="AZ49" i="7" s="1"/>
  <c r="AD49" i="4"/>
  <c r="AD49" i="7" s="1"/>
  <c r="AT49" i="4"/>
  <c r="AT49" i="7" s="1"/>
  <c r="X49" i="4"/>
  <c r="X49" i="7" s="1"/>
  <c r="AV49" i="4"/>
  <c r="AV49" i="7" s="1"/>
  <c r="L49" i="4"/>
  <c r="L49" i="7" s="1"/>
  <c r="AH49" i="4"/>
  <c r="AH49" i="7" s="1"/>
  <c r="AX49" i="4"/>
  <c r="AX49" i="7" s="1"/>
  <c r="H49" i="4"/>
  <c r="H49" i="7" s="1"/>
  <c r="AB49" i="4"/>
  <c r="AB49" i="7" s="1"/>
  <c r="BD49" i="4"/>
  <c r="BD49" i="7" s="1"/>
  <c r="AF49" i="4"/>
  <c r="AF49" i="7" s="1"/>
  <c r="AL49" i="4"/>
  <c r="AL49" i="7" s="1"/>
  <c r="BB49" i="4"/>
  <c r="BB49" i="7" s="1"/>
  <c r="P49" i="4"/>
  <c r="P49" i="7" s="1"/>
  <c r="AJ49" i="4"/>
  <c r="AJ49" i="7" s="1"/>
  <c r="F42" i="4" l="1"/>
  <c r="F42" i="7" s="1"/>
  <c r="F82" i="4" l="1"/>
  <c r="F83" i="4" s="1"/>
  <c r="F83" i="7" s="1"/>
  <c r="F82" i="7"/>
  <c r="F84" i="7" s="1"/>
  <c r="G82" i="4"/>
  <c r="G83" i="4" s="1"/>
  <c r="G83" i="7" s="1"/>
  <c r="G82" i="7"/>
  <c r="G84" i="7" s="1"/>
  <c r="AC82" i="4"/>
  <c r="AC83" i="4" s="1"/>
  <c r="AC83" i="7" s="1"/>
  <c r="AC82" i="7"/>
  <c r="AC84" i="7" s="1"/>
  <c r="AK82" i="4"/>
  <c r="AK82" i="7" s="1"/>
  <c r="AK84" i="7" s="1"/>
  <c r="AK83" i="4"/>
  <c r="AK83" i="7" s="1"/>
  <c r="AQ82" i="4"/>
  <c r="AQ82" i="7" s="1"/>
  <c r="AQ84" i="7" s="1"/>
  <c r="AQ83" i="4"/>
  <c r="AQ83" i="7" s="1"/>
  <c r="M82" i="4"/>
  <c r="M83" i="4" s="1"/>
  <c r="M83" i="7" s="1"/>
  <c r="M82" i="7"/>
  <c r="M84" i="7" s="1"/>
  <c r="X82" i="4"/>
  <c r="X83" i="4" s="1"/>
  <c r="X83" i="7" s="1"/>
  <c r="X82" i="7"/>
  <c r="X84" i="7" s="1"/>
  <c r="AN82" i="4"/>
  <c r="AN83" i="4" s="1"/>
  <c r="AN83" i="7" s="1"/>
  <c r="AN82" i="7"/>
  <c r="AN84" i="7" s="1"/>
  <c r="AX82" i="4"/>
  <c r="AX83" i="4" s="1"/>
  <c r="AX83" i="7" s="1"/>
  <c r="AX82" i="7"/>
  <c r="AX84" i="7" s="1"/>
  <c r="AE82" i="4"/>
  <c r="AE83" i="4" s="1"/>
  <c r="AE83" i="7" s="1"/>
  <c r="AE82" i="7"/>
  <c r="AE84" i="7" s="1"/>
  <c r="AU82" i="4"/>
  <c r="AU83" i="4" s="1"/>
  <c r="AU83" i="7" s="1"/>
  <c r="AU82" i="7"/>
  <c r="AU84" i="7" s="1"/>
  <c r="AB82" i="4"/>
  <c r="AB83" i="4" s="1"/>
  <c r="AB83" i="7" s="1"/>
  <c r="AB82" i="7"/>
  <c r="AB84" i="7" s="1"/>
  <c r="AS82" i="4"/>
  <c r="AS82" i="7" s="1"/>
  <c r="AS84" i="7" s="1"/>
  <c r="AS83" i="4"/>
  <c r="AS83" i="7" s="1"/>
  <c r="BA82" i="4"/>
  <c r="BA83" i="4" s="1"/>
  <c r="BA83" i="7" s="1"/>
  <c r="BA82" i="7"/>
  <c r="BA84" i="7" s="1"/>
  <c r="BC82" i="4"/>
  <c r="BC83" i="4" s="1"/>
  <c r="BC83" i="7" s="1"/>
  <c r="BC82" i="7"/>
  <c r="BC84" i="7" s="1"/>
  <c r="AV82" i="4"/>
  <c r="AV83" i="4" s="1"/>
  <c r="AV83" i="7" s="1"/>
  <c r="AV82" i="7"/>
  <c r="AV84" i="7" s="1"/>
  <c r="N82" i="4"/>
  <c r="N82" i="7" s="1"/>
  <c r="N84" i="7" s="1"/>
  <c r="N83" i="4"/>
  <c r="N83" i="7" s="1"/>
  <c r="R82" i="4"/>
  <c r="R83" i="4" s="1"/>
  <c r="R83" i="7" s="1"/>
  <c r="R82" i="7"/>
  <c r="R84" i="7" s="1"/>
  <c r="AD82" i="4"/>
  <c r="AD83" i="4" s="1"/>
  <c r="AD83" i="7" s="1"/>
  <c r="AD82" i="7"/>
  <c r="AD84" i="7" s="1"/>
  <c r="L82" i="4"/>
  <c r="L83" i="4" s="1"/>
  <c r="L83" i="7" s="1"/>
  <c r="L82" i="7"/>
  <c r="L84" i="7" s="1"/>
  <c r="AI82" i="4"/>
  <c r="AI83" i="4" s="1"/>
  <c r="AI83" i="7" s="1"/>
  <c r="AI82" i="7"/>
  <c r="AI84" i="7" s="1"/>
  <c r="Y82" i="4"/>
  <c r="Y83" i="4" s="1"/>
  <c r="Y83" i="7" s="1"/>
  <c r="Y82" i="7"/>
  <c r="Y84" i="7" s="1"/>
  <c r="AO82" i="4"/>
  <c r="AO83" i="4" s="1"/>
  <c r="AO83" i="7" s="1"/>
  <c r="AO82" i="7"/>
  <c r="AO84" i="7" s="1"/>
  <c r="AT82" i="4"/>
  <c r="AT83" i="4" s="1"/>
  <c r="AT83" i="7" s="1"/>
  <c r="AT82" i="7"/>
  <c r="AT84" i="7" s="1"/>
  <c r="AF82" i="4"/>
  <c r="AF83" i="4" s="1"/>
  <c r="AF83" i="7" s="1"/>
  <c r="AF82" i="7"/>
  <c r="AF84" i="7" s="1"/>
  <c r="J82" i="4"/>
  <c r="J83" i="4" s="1"/>
  <c r="J83" i="7" s="1"/>
  <c r="J82" i="7"/>
  <c r="J84" i="7" s="1"/>
  <c r="S82" i="4"/>
  <c r="S83" i="4" s="1"/>
  <c r="S83" i="7" s="1"/>
  <c r="S82" i="7"/>
  <c r="S84" i="7" s="1"/>
  <c r="AM82" i="4"/>
  <c r="AM83" i="4" s="1"/>
  <c r="AM83" i="7" s="1"/>
  <c r="AM82" i="7"/>
  <c r="AM84" i="7" s="1"/>
  <c r="W82" i="4"/>
  <c r="W83" i="4" s="1"/>
  <c r="W83" i="7" s="1"/>
  <c r="W82" i="7"/>
  <c r="W84" i="7" s="1"/>
  <c r="T82" i="4"/>
  <c r="T83" i="4" s="1"/>
  <c r="T83" i="7" s="1"/>
  <c r="T82" i="7"/>
  <c r="T84" i="7" s="1"/>
  <c r="AG82" i="4"/>
  <c r="AG83" i="4" s="1"/>
  <c r="AG83" i="7" s="1"/>
  <c r="AG82" i="7"/>
  <c r="AG84" i="7" s="1"/>
  <c r="AW82" i="4"/>
  <c r="AW83" i="4" s="1"/>
  <c r="AW83" i="7" s="1"/>
  <c r="AW82" i="7"/>
  <c r="AW84" i="7" s="1"/>
  <c r="AR82" i="4"/>
  <c r="AR83" i="4" s="1"/>
  <c r="AR83" i="7" s="1"/>
  <c r="AR82" i="7"/>
  <c r="AR84" i="7" s="1"/>
  <c r="BB82" i="4"/>
  <c r="BB83" i="4" s="1"/>
  <c r="BB83" i="7" s="1"/>
  <c r="BB82" i="7"/>
  <c r="BB84" i="7" s="1"/>
  <c r="O82" i="4"/>
  <c r="O83" i="4" s="1"/>
  <c r="O83" i="7" s="1"/>
  <c r="O82" i="7"/>
  <c r="O84" i="7" s="1"/>
  <c r="K82" i="4"/>
  <c r="K83" i="4" s="1"/>
  <c r="K83" i="7" s="1"/>
  <c r="K82" i="7"/>
  <c r="K84" i="7" s="1"/>
  <c r="V82" i="4"/>
  <c r="V83" i="4" s="1"/>
  <c r="V83" i="7" s="1"/>
  <c r="V82" i="7"/>
  <c r="V84" i="7" s="1"/>
  <c r="U82" i="4"/>
  <c r="U83" i="4" s="1"/>
  <c r="U83" i="7" s="1"/>
  <c r="U82" i="7"/>
  <c r="U84" i="7" s="1"/>
  <c r="AZ82" i="4"/>
  <c r="AZ83" i="4" s="1"/>
  <c r="AZ83" i="7" s="1"/>
  <c r="AZ82" i="7"/>
  <c r="AZ84" i="7" s="1"/>
  <c r="AL82" i="4"/>
  <c r="AL83" i="4" s="1"/>
  <c r="AL83" i="7" s="1"/>
  <c r="AL82" i="7"/>
  <c r="AL84" i="7" s="1"/>
  <c r="Q82" i="4"/>
  <c r="Q83" i="4" s="1"/>
  <c r="Q83" i="7" s="1"/>
  <c r="Q82" i="7"/>
  <c r="Q84" i="7" s="1"/>
  <c r="AH82" i="4"/>
  <c r="AH83" i="4" s="1"/>
  <c r="AH83" i="7" s="1"/>
  <c r="AH82" i="7"/>
  <c r="AH84" i="7" s="1"/>
  <c r="BD82" i="4"/>
  <c r="BD83" i="4" s="1"/>
  <c r="BD83" i="7" s="1"/>
  <c r="BD82" i="7"/>
  <c r="BD84" i="7" s="1"/>
  <c r="P82" i="4"/>
  <c r="P83" i="4" s="1"/>
  <c r="P83" i="7" s="1"/>
  <c r="P82" i="7"/>
  <c r="P84" i="7" s="1"/>
  <c r="I82" i="4"/>
  <c r="I83" i="4" s="1"/>
  <c r="I83" i="7" s="1"/>
  <c r="I82" i="7"/>
  <c r="I84" i="7" s="1"/>
  <c r="H82" i="4"/>
  <c r="H83" i="4" s="1"/>
  <c r="H83" i="7" s="1"/>
  <c r="H82" i="7"/>
  <c r="H84" i="7" s="1"/>
  <c r="AJ82" i="4"/>
  <c r="AJ83" i="4" s="1"/>
  <c r="AJ83" i="7" s="1"/>
  <c r="AJ82" i="7"/>
  <c r="AJ84" i="7" s="1"/>
  <c r="AA82" i="4"/>
  <c r="AA83" i="4" s="1"/>
  <c r="AA83" i="7" s="1"/>
  <c r="AA82" i="7"/>
  <c r="AA84" i="7" s="1"/>
  <c r="AP82" i="4"/>
  <c r="AP82" i="7" s="1"/>
  <c r="AP84" i="7" s="1"/>
  <c r="AP83" i="4"/>
  <c r="AP83" i="7"/>
  <c r="Z82" i="4"/>
  <c r="Z82" i="7" s="1"/>
  <c r="Z84" i="7" s="1"/>
  <c r="Z83" i="4"/>
  <c r="Z83" i="7"/>
  <c r="AY82" i="4"/>
  <c r="AY82" i="7" s="1"/>
  <c r="AY84" i="7" s="1"/>
  <c r="AY83" i="4"/>
  <c r="AY83" i="7"/>
  <c r="F43" i="7"/>
  <c r="L43" i="7"/>
  <c r="M43" i="7"/>
  <c r="W43" i="7"/>
  <c r="H43" i="7"/>
  <c r="I43" i="7"/>
  <c r="J43" i="7"/>
  <c r="K43" i="7"/>
  <c r="N43" i="7"/>
  <c r="O43" i="7"/>
  <c r="P43" i="7"/>
  <c r="Q43" i="7"/>
  <c r="R43" i="7"/>
  <c r="S43" i="7"/>
  <c r="T43" i="7"/>
  <c r="U43" i="7"/>
  <c r="V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G43" i="7"/>
  <c r="AP85" i="7"/>
  <c r="AP80" i="7"/>
  <c r="AP80" i="4"/>
  <c r="Q85" i="7"/>
  <c r="Q80" i="7"/>
  <c r="Q80" i="4"/>
  <c r="S85" i="7"/>
  <c r="S80" i="7"/>
  <c r="S80" i="4"/>
  <c r="AK85" i="7"/>
  <c r="AK80" i="7"/>
  <c r="AK80" i="4"/>
  <c r="AF19" i="7"/>
  <c r="AF19" i="4"/>
  <c r="AW19" i="7"/>
  <c r="AW19" i="4"/>
  <c r="AG19" i="4"/>
  <c r="AG19" i="7"/>
  <c r="AO85" i="7"/>
  <c r="AO80" i="7"/>
  <c r="AO80" i="4"/>
  <c r="AZ19" i="4"/>
  <c r="AZ19" i="7"/>
  <c r="P19" i="4"/>
  <c r="P19" i="7"/>
  <c r="AH19" i="7"/>
  <c r="AH19" i="4"/>
  <c r="AX85" i="7"/>
  <c r="AX80" i="7"/>
  <c r="AX80" i="4"/>
  <c r="AS85" i="7"/>
  <c r="AS80" i="7"/>
  <c r="AS80" i="4"/>
  <c r="AN19" i="7"/>
  <c r="AN19" i="4"/>
  <c r="X19" i="7"/>
  <c r="X19" i="4"/>
  <c r="H19" i="7"/>
  <c r="H19" i="4"/>
  <c r="Q19" i="7"/>
  <c r="Q19" i="4"/>
  <c r="AX19" i="7"/>
  <c r="AX19" i="4"/>
  <c r="AQ85" i="7"/>
  <c r="AQ80" i="7"/>
  <c r="AQ80" i="4"/>
  <c r="T85" i="7"/>
  <c r="T80" i="7"/>
  <c r="T80" i="4"/>
  <c r="AA85" i="7"/>
  <c r="AA80" i="7"/>
  <c r="AA80" i="4"/>
  <c r="J85" i="7"/>
  <c r="J80" i="7"/>
  <c r="J80" i="4"/>
  <c r="AJ85" i="7"/>
  <c r="AJ80" i="7"/>
  <c r="AJ80" i="4"/>
  <c r="AS29" i="4"/>
  <c r="AO19" i="4"/>
  <c r="AO19" i="7"/>
  <c r="Y19" i="4"/>
  <c r="Y19" i="7"/>
  <c r="AV19" i="7"/>
  <c r="AV19" i="4"/>
  <c r="AP19" i="7"/>
  <c r="AP19" i="4"/>
  <c r="Z19" i="7"/>
  <c r="Z19" i="4"/>
  <c r="J19" i="7"/>
  <c r="J19" i="4"/>
  <c r="AU19" i="7"/>
  <c r="AU19" i="4"/>
  <c r="AE19" i="7"/>
  <c r="AE19" i="4"/>
  <c r="O19" i="7"/>
  <c r="O19" i="4"/>
  <c r="AR85" i="7"/>
  <c r="AR80" i="7"/>
  <c r="AR80" i="4"/>
  <c r="AY72" i="7"/>
  <c r="AY72" i="4"/>
  <c r="AF72" i="4"/>
  <c r="AF72" i="7"/>
  <c r="AC72" i="7"/>
  <c r="AC72" i="4"/>
  <c r="X72" i="7"/>
  <c r="X72" i="4"/>
  <c r="S29" i="4"/>
  <c r="S29" i="7"/>
  <c r="AK29" i="4"/>
  <c r="AK29" i="7"/>
  <c r="R29" i="4"/>
  <c r="R29" i="7"/>
  <c r="AZ29" i="7"/>
  <c r="AZ29" i="4"/>
  <c r="AL29" i="4"/>
  <c r="AL29" i="7"/>
  <c r="AX29" i="4"/>
  <c r="AX29" i="7"/>
  <c r="BA29" i="4"/>
  <c r="Y29" i="4"/>
  <c r="Y29" i="7"/>
  <c r="AO29" i="7"/>
  <c r="AO29" i="4"/>
  <c r="AD29" i="4"/>
  <c r="AD29" i="7"/>
  <c r="G19" i="7"/>
  <c r="G19" i="4"/>
  <c r="AV72" i="7"/>
  <c r="AV72" i="4"/>
  <c r="AY29" i="4"/>
  <c r="AY29" i="7"/>
  <c r="T19" i="7"/>
  <c r="T19" i="4"/>
  <c r="BA19" i="4"/>
  <c r="BA19" i="7"/>
  <c r="BB19" i="4"/>
  <c r="BB19" i="7"/>
  <c r="AL19" i="7"/>
  <c r="AL19" i="4"/>
  <c r="AA19" i="7"/>
  <c r="AA19" i="4"/>
  <c r="AM72" i="7"/>
  <c r="AM72" i="4"/>
  <c r="AE85" i="7"/>
  <c r="AE80" i="7"/>
  <c r="AE80" i="4"/>
  <c r="AX72" i="4"/>
  <c r="AX72" i="7"/>
  <c r="BA85" i="7"/>
  <c r="BA80" i="7"/>
  <c r="BA80" i="4"/>
  <c r="K29" i="7"/>
  <c r="K29" i="4"/>
  <c r="AK72" i="7"/>
  <c r="AK72" i="4"/>
  <c r="N85" i="7"/>
  <c r="N80" i="7"/>
  <c r="N80" i="4"/>
  <c r="AT29" i="7"/>
  <c r="AT29" i="4"/>
  <c r="Y85" i="7"/>
  <c r="Y80" i="7"/>
  <c r="Y80" i="4"/>
  <c r="AI85" i="7"/>
  <c r="AI80" i="7"/>
  <c r="AI80" i="4"/>
  <c r="AF29" i="7"/>
  <c r="AF29" i="4"/>
  <c r="BC85" i="7"/>
  <c r="BC80" i="7"/>
  <c r="BC80" i="4"/>
  <c r="AQ19" i="7"/>
  <c r="AQ19" i="4"/>
  <c r="X85" i="7"/>
  <c r="X80" i="7"/>
  <c r="X80" i="4"/>
  <c r="P85" i="7"/>
  <c r="P80" i="7"/>
  <c r="P80" i="4"/>
  <c r="AG80" i="4"/>
  <c r="AG80" i="7"/>
  <c r="AG85" i="7"/>
  <c r="J72" i="4"/>
  <c r="J72" i="7"/>
  <c r="AT85" i="7"/>
  <c r="AT80" i="7"/>
  <c r="AT80" i="4"/>
  <c r="O85" i="7"/>
  <c r="O80" i="7"/>
  <c r="O80" i="4"/>
  <c r="X29" i="7"/>
  <c r="X29" i="4"/>
  <c r="BB29" i="4"/>
  <c r="AV29" i="7"/>
  <c r="AV29" i="4"/>
  <c r="AN85" i="7"/>
  <c r="AN80" i="7"/>
  <c r="AN80" i="4"/>
  <c r="R19" i="7"/>
  <c r="R19" i="4"/>
  <c r="BC19" i="7"/>
  <c r="BC19" i="4"/>
  <c r="AM19" i="7"/>
  <c r="AM19" i="4"/>
  <c r="W19" i="7"/>
  <c r="W19" i="4"/>
  <c r="BD80" i="4"/>
  <c r="BD80" i="7"/>
  <c r="BD85" i="7"/>
  <c r="AW72" i="4"/>
  <c r="AW72" i="7"/>
  <c r="AU80" i="4"/>
  <c r="AU80" i="7"/>
  <c r="AU85" i="7"/>
  <c r="AE72" i="4"/>
  <c r="AE72" i="7"/>
  <c r="I72" i="7"/>
  <c r="I72" i="4"/>
  <c r="I29" i="4"/>
  <c r="I29" i="7"/>
  <c r="AC29" i="4"/>
  <c r="AC29" i="7"/>
  <c r="L80" i="7"/>
  <c r="L80" i="4"/>
  <c r="AJ29" i="4"/>
  <c r="AJ29" i="7"/>
  <c r="T29" i="4"/>
  <c r="T29" i="7"/>
  <c r="AZ72" i="4"/>
  <c r="AZ72" i="7"/>
  <c r="W72" i="4"/>
  <c r="W72" i="7"/>
  <c r="AO72" i="7"/>
  <c r="AO72" i="4"/>
  <c r="AU29" i="7"/>
  <c r="AU29" i="4"/>
  <c r="H85" i="7"/>
  <c r="H80" i="7"/>
  <c r="H80" i="4"/>
  <c r="V72" i="4"/>
  <c r="V72" i="7"/>
  <c r="AT72" i="4"/>
  <c r="AT72" i="7"/>
  <c r="F72" i="7"/>
  <c r="F72" i="4"/>
  <c r="AB29" i="4"/>
  <c r="AB29" i="7"/>
  <c r="BB72" i="4"/>
  <c r="BB72" i="7"/>
  <c r="AF85" i="7"/>
  <c r="AF80" i="7"/>
  <c r="AF80" i="4"/>
  <c r="BD19" i="7"/>
  <c r="BD19" i="4"/>
  <c r="AJ19" i="4"/>
  <c r="AJ19" i="7"/>
  <c r="AK19" i="7"/>
  <c r="AK19" i="4"/>
  <c r="U19" i="4"/>
  <c r="U19" i="7"/>
  <c r="V19" i="4"/>
  <c r="V19" i="7"/>
  <c r="F19" i="7"/>
  <c r="F19" i="4"/>
  <c r="K19" i="4"/>
  <c r="K19" i="7"/>
  <c r="F80" i="4"/>
  <c r="F80" i="7"/>
  <c r="F85" i="7"/>
  <c r="N72" i="7"/>
  <c r="N72" i="4"/>
  <c r="S72" i="7"/>
  <c r="S72" i="4"/>
  <c r="K72" i="4"/>
  <c r="K72" i="7"/>
  <c r="R80" i="4"/>
  <c r="R80" i="7"/>
  <c r="R85" i="7"/>
  <c r="AY80" i="4"/>
  <c r="AY80" i="7"/>
  <c r="AY85" i="7"/>
  <c r="AM85" i="7"/>
  <c r="AM80" i="7"/>
  <c r="AM80" i="4"/>
  <c r="O72" i="4"/>
  <c r="O72" i="7"/>
  <c r="AN72" i="7"/>
  <c r="AN72" i="4"/>
  <c r="AE29" i="4"/>
  <c r="AE29" i="7"/>
  <c r="AW29" i="7"/>
  <c r="AW29" i="4"/>
  <c r="AH29" i="7"/>
  <c r="AH29" i="4"/>
  <c r="G29" i="4"/>
  <c r="G29" i="7"/>
  <c r="AV85" i="7"/>
  <c r="AV80" i="7"/>
  <c r="AV80" i="4"/>
  <c r="AA29" i="4"/>
  <c r="AA29" i="7"/>
  <c r="BC29" i="4"/>
  <c r="M85" i="7"/>
  <c r="M80" i="7"/>
  <c r="M80" i="4"/>
  <c r="AG72" i="7"/>
  <c r="AG72" i="4"/>
  <c r="AB72" i="4"/>
  <c r="AB72" i="7"/>
  <c r="AU72" i="7"/>
  <c r="AU72" i="4"/>
  <c r="Z29" i="4"/>
  <c r="Z29" i="7"/>
  <c r="K85" i="7"/>
  <c r="K80" i="7"/>
  <c r="K80" i="4"/>
  <c r="AS72" i="4"/>
  <c r="AS72" i="7"/>
  <c r="AC80" i="4"/>
  <c r="AC80" i="7"/>
  <c r="AC85" i="7"/>
  <c r="BB85" i="7"/>
  <c r="BB80" i="7"/>
  <c r="BB80" i="4"/>
  <c r="AL80" i="4"/>
  <c r="AL80" i="7"/>
  <c r="AL85" i="7"/>
  <c r="U72" i="7"/>
  <c r="U72" i="4"/>
  <c r="AQ72" i="7"/>
  <c r="AQ72" i="4"/>
  <c r="AD72" i="7"/>
  <c r="AD72" i="4"/>
  <c r="BD72" i="7"/>
  <c r="BD72" i="4"/>
  <c r="AR72" i="7"/>
  <c r="AR72" i="4"/>
  <c r="P72" i="4"/>
  <c r="P72" i="7"/>
  <c r="AH72" i="7"/>
  <c r="AH72" i="4"/>
  <c r="O29" i="4"/>
  <c r="O29" i="7"/>
  <c r="AG29" i="4"/>
  <c r="AG29" i="7"/>
  <c r="H29" i="4"/>
  <c r="H29" i="7"/>
  <c r="AR29" i="4"/>
  <c r="AR29" i="7"/>
  <c r="J29" i="4"/>
  <c r="J29" i="7"/>
  <c r="BD29" i="4"/>
  <c r="BD29" i="7"/>
  <c r="L72" i="7"/>
  <c r="L72" i="4"/>
  <c r="Y72" i="7"/>
  <c r="Y72" i="4"/>
  <c r="AJ72" i="7"/>
  <c r="AJ72" i="4"/>
  <c r="AR19" i="4"/>
  <c r="AR19" i="7"/>
  <c r="AB19" i="4"/>
  <c r="AB19" i="7"/>
  <c r="L19" i="4"/>
  <c r="L19" i="7"/>
  <c r="AS19" i="4"/>
  <c r="AS19" i="7"/>
  <c r="AC19" i="4"/>
  <c r="AC19" i="7"/>
  <c r="M19" i="4"/>
  <c r="M19" i="7"/>
  <c r="AT19" i="7"/>
  <c r="AT19" i="4"/>
  <c r="AD19" i="7"/>
  <c r="AD19" i="4"/>
  <c r="N19" i="7"/>
  <c r="N19" i="4"/>
  <c r="AY19" i="7"/>
  <c r="AY19" i="4"/>
  <c r="AI19" i="7"/>
  <c r="AI19" i="4"/>
  <c r="S19" i="7"/>
  <c r="S19" i="4"/>
  <c r="AH80" i="4"/>
  <c r="AH80" i="7"/>
  <c r="AH85" i="7"/>
  <c r="I19" i="7"/>
  <c r="I19" i="4"/>
  <c r="I80" i="4"/>
  <c r="I80" i="7"/>
  <c r="I85" i="7"/>
  <c r="T72" i="4"/>
  <c r="T72" i="7"/>
  <c r="G80" i="4"/>
  <c r="G80" i="7"/>
  <c r="G85" i="7"/>
  <c r="AA72" i="7"/>
  <c r="AA72" i="4"/>
  <c r="BA72" i="7"/>
  <c r="BA72" i="4"/>
  <c r="Z72" i="4"/>
  <c r="Z72" i="7"/>
  <c r="AL72" i="4"/>
  <c r="AL72" i="7"/>
  <c r="AI72" i="7"/>
  <c r="AI72" i="4"/>
  <c r="AD80" i="4"/>
  <c r="AD80" i="7"/>
  <c r="AD85" i="7"/>
  <c r="W80" i="4"/>
  <c r="W80" i="7"/>
  <c r="W85" i="7"/>
  <c r="R72" i="7"/>
  <c r="R72" i="4"/>
  <c r="AP72" i="4"/>
  <c r="AP72" i="7"/>
  <c r="G72" i="4"/>
  <c r="G72" i="7"/>
  <c r="V29" i="7"/>
  <c r="V29" i="4"/>
  <c r="AM29" i="7"/>
  <c r="AM29" i="4"/>
  <c r="Q72" i="7"/>
  <c r="Q72" i="4"/>
  <c r="AN29" i="7"/>
  <c r="AN29" i="4"/>
  <c r="P29" i="4"/>
  <c r="P29" i="7"/>
  <c r="AI29" i="4"/>
  <c r="AI29" i="7"/>
  <c r="N29" i="7"/>
  <c r="N29" i="4"/>
  <c r="M72" i="7"/>
  <c r="M72" i="4"/>
  <c r="AQ29" i="4"/>
  <c r="AQ29" i="7"/>
  <c r="U80" i="4"/>
  <c r="U80" i="7"/>
  <c r="U85" i="7"/>
  <c r="BC72" i="7"/>
  <c r="BC72" i="4"/>
  <c r="AB80" i="4"/>
  <c r="AB80" i="7"/>
  <c r="AB85" i="7"/>
  <c r="AP29" i="4"/>
  <c r="AP29" i="7"/>
  <c r="AW80" i="4"/>
  <c r="AW80" i="7"/>
  <c r="AW85" i="7"/>
  <c r="AZ80" i="4"/>
  <c r="AZ80" i="7"/>
  <c r="AZ85" i="7"/>
  <c r="H72" i="4"/>
  <c r="H72" i="7"/>
  <c r="Q29" i="7"/>
  <c r="Q29" i="4"/>
  <c r="Z80" i="4"/>
  <c r="Z80" i="7"/>
  <c r="Z85" i="7"/>
  <c r="V80" i="4"/>
  <c r="V80" i="7"/>
  <c r="V85" i="7"/>
</calcChain>
</file>

<file path=xl/sharedStrings.xml><?xml version="1.0" encoding="utf-8"?>
<sst xmlns="http://schemas.openxmlformats.org/spreadsheetml/2006/main" count="2211" uniqueCount="114">
  <si>
    <t>Max Raw</t>
  </si>
  <si>
    <t>Max Scale</t>
  </si>
  <si>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</si>
  <si>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</si>
  <si>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</si>
  <si>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</si>
  <si>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</si>
  <si>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</si>
  <si>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</si>
  <si>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</si>
  <si>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</si>
  <si>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</si>
  <si>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</si>
  <si>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</si>
  <si>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</si>
  <si>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</si>
  <si>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</si>
  <si>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</si>
  <si>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</si>
  <si>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</si>
  <si>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</si>
  <si>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</si>
  <si>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</si>
  <si>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</si>
  <si>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</si>
  <si>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</si>
  <si>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</si>
  <si>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</si>
  <si>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</si>
  <si>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</si>
  <si>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</si>
  <si>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</si>
  <si>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</si>
  <si>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</si>
  <si>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</si>
  <si>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</si>
  <si>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</si>
  <si>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</si>
  <si>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</si>
  <si>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</si>
  <si>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</si>
  <si>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</si>
  <si>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</si>
  <si>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</si>
  <si>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</si>
  <si>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</si>
  <si>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</si>
  <si>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</si>
  <si>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</si>
  <si>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</si>
  <si>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</si>
  <si>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</si>
  <si>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</si>
  <si>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Is there an independent ethics agency with jurisdiction over…</t>
  </si>
  <si>
    <t>Appointed executive branch officials:</t>
  </si>
  <si>
    <t>Yes</t>
  </si>
  <si>
    <t>No</t>
  </si>
  <si>
    <t>Partial</t>
  </si>
  <si>
    <t>Elected executive branch officials:</t>
  </si>
  <si>
    <t>Executive branch employees:</t>
  </si>
  <si>
    <t>Members of the legislature:</t>
  </si>
  <si>
    <t>Does the independent ethics agency have  authority to initiate and conduct its own investigations?</t>
  </si>
  <si>
    <t>Executive branch:</t>
  </si>
  <si>
    <t>Legislative branch:</t>
  </si>
  <si>
    <t>Does the ethics agency have authority to hold public hearings?</t>
  </si>
  <si>
    <t>Does the ethics agency have subpoena power?</t>
  </si>
  <si>
    <t>SUBTOTAL (RAW)</t>
  </si>
  <si>
    <t>--</t>
  </si>
  <si>
    <t>SUBTOTAL (SCALED)</t>
  </si>
  <si>
    <t>Does the ethics agency accept anonymous complaints?</t>
  </si>
  <si>
    <t>Is the name of the complainant kept confidential from the respondent?</t>
  </si>
  <si>
    <t>Does the ethics agency have authority to take personnel actions against covered officials who commit ethical violations?</t>
  </si>
  <si>
    <t>Does the ethics agency have authority to enjoin covered officials who commit ethical violations?</t>
  </si>
  <si>
    <t>Does the ethics agency have authority to impose fines on covered officials who commit ethical violations?</t>
  </si>
  <si>
    <t>yes</t>
  </si>
  <si>
    <t>Are the members of the ethics agency protected from removal without cause?</t>
  </si>
  <si>
    <t xml:space="preserve">Are elected and appointed executive branch officials and legislators prohibited from accepting gifts from high-risk sources (lobbyists, lobbyists' principals, government contractors) in an aggregate of $250 or more? </t>
  </si>
  <si>
    <t>Moderate</t>
  </si>
  <si>
    <t>Minimal</t>
  </si>
  <si>
    <t>Are elected and appointed executive branch officials and legislators prohibited from accepting gifts from persons other than high-risk sources in an aggregate of $250 or more?</t>
  </si>
  <si>
    <t>Are elected and appointed executive branch officials and legislators required to publicly disclose gifts that they receive?</t>
  </si>
  <si>
    <t xml:space="preserve">Does the state require reporting of contributors to independent spenders?  </t>
  </si>
  <si>
    <t>If yes, does the state require reporting of the beneficial owners of LLCs that contribute to groups that make independent expenditures?</t>
  </si>
  <si>
    <t>If yes, does the state require reporting of the funders of 501(c) groups that contribute to independent spenders?</t>
  </si>
  <si>
    <t xml:space="preserve">Does the state require the disclosure of the payors of political advertisements or other electioneering communications to appear directly on the communication made through: </t>
  </si>
  <si>
    <t>Print Media</t>
  </si>
  <si>
    <t>Broadcast Media</t>
  </si>
  <si>
    <t>Internet-Based Media</t>
  </si>
  <si>
    <t>Do legislators have to disclose client names as part of their financial disclosure reports?</t>
  </si>
  <si>
    <t>TOTAL (RAW)</t>
  </si>
  <si>
    <t>TOTAL SCORE (SCALED)</t>
  </si>
  <si>
    <t>Does the ethics agency have  authority to hold public hearings?</t>
  </si>
  <si>
    <t xml:space="preserve">Is there an ethics agency, </t>
  </si>
  <si>
    <t xml:space="preserve">with the authority to conduct its own investigations, </t>
  </si>
  <si>
    <t xml:space="preserve">including public hearings </t>
  </si>
  <si>
    <t>and subpoena power?</t>
  </si>
  <si>
    <t>Does the ethics agency have the ability to sanction, including termination,</t>
  </si>
  <si>
    <t xml:space="preserve">injunctions, </t>
  </si>
  <si>
    <t>and fines?</t>
  </si>
  <si>
    <t>Can the members of the ethics agency be removed without cause?</t>
  </si>
  <si>
    <t>[By whom can the members of the ethics agency be removed?]</t>
  </si>
  <si>
    <t xml:space="preserve">4A. </t>
  </si>
  <si>
    <t xml:space="preserve">Can gifts be accepted from registered lobbyists </t>
  </si>
  <si>
    <t>Besides lobbyists, are there other prohibited sources from whom public officials may not accept gifts?</t>
  </si>
  <si>
    <t>and, if so, what is the monetary limit?</t>
  </si>
  <si>
    <t xml:space="preserve">4B. </t>
  </si>
  <si>
    <t xml:space="preserve">Can gifts be accepted from persons other than registered lobbyists </t>
  </si>
  <si>
    <t>and, if so, is there a monetary limit?</t>
  </si>
  <si>
    <t xml:space="preserve">4C. </t>
  </si>
  <si>
    <t>Is there a "tendency to influence" limitation on public officials' ability to accept gifts?</t>
  </si>
  <si>
    <t>Are recipients required to publicly disclose gifts that they receive?</t>
  </si>
  <si>
    <t>Does the state require reporting of contributors to independent spenders?</t>
  </si>
  <si>
    <t>If yes, does the state require reporting of LLC owners?</t>
  </si>
  <si>
    <t>If yes, does the state require reporting of 501(c) group contributors?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</si>
</sst>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</font>
    <font>
      <sz val="10"/>
      <color rgb="FF000000"/>
      <name val="Calibri"/>
      <family val="2"/>
    </font>
    <font>
      <sz val="10"/>
      <color theme="1"/>
      <name val="Calibri (Body)"/>
    </font>
    <font>
      <sz val="10"/>
      <color theme="1"/>
      <name val="Calibri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" fontId="7" fillId="0" borderId="16" xfId="0" quotePrefix="1" applyNumberFormat="1" applyFont="1" applyBorder="1" applyAlignment="1">
      <alignment horizontal="center" vertical="center" wrapText="1"/>
    </xf>
    <xf numFmtId="0" fontId="7" fillId="0" borderId="33" xfId="0" quotePrefix="1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2" fontId="1" fillId="0" borderId="7" xfId="0" quotePrefix="1" applyNumberFormat="1" applyFont="1" applyFill="1" applyBorder="1" applyAlignment="1">
      <alignment horizontal="center" vertical="center" wrapText="1"/>
    </xf>
    <xf numFmtId="2" fontId="1" fillId="0" borderId="33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6" xfId="0" quotePrefix="1" applyNumberFormat="1" applyFont="1" applyFill="1" applyBorder="1" applyAlignment="1">
      <alignment horizontal="center" vertical="center" wrapText="1"/>
    </xf>
    <xf numFmtId="2" fontId="1" fillId="0" borderId="10" xfId="0" quotePrefix="1" applyNumberFormat="1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2" fontId="1" fillId="0" borderId="48" xfId="0" quotePrefix="1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2" fontId="1" fillId="0" borderId="17" xfId="0" quotePrefix="1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7" fillId="0" borderId="38" xfId="0" quotePrefix="1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11"/>
  <sheetViews>
    <sheetView tabSelected="1" zoomScale="75" zoomScaleNormal="7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U86" sqref="U86"/>
    </sheetView>
  </sheetViews>
  <sheetFormatPr defaultColWidth="9.109375" defaultRowHeight="13.8"/>
  <cols>
    <col min="1" max="1" width="3.88671875" style="29" bestFit="1" customWidth="1"/>
    <col min="2" max="2" width="30.6640625" style="29" customWidth="1"/>
    <col min="3" max="3" width="18.6640625" style="29" customWidth="1"/>
    <col min="4" max="4" width="8.44140625" style="29" customWidth="1"/>
    <col min="5" max="5" width="9.44140625" style="48" customWidth="1"/>
    <col min="6" max="10" width="10.6640625" style="28" customWidth="1"/>
    <col min="11" max="11" width="10.6640625" style="49" customWidth="1"/>
    <col min="12" max="38" width="10.6640625" style="28" customWidth="1"/>
    <col min="39" max="39" width="11.44140625" style="28" customWidth="1"/>
    <col min="40" max="41" width="10.6640625" style="28" customWidth="1"/>
    <col min="42" max="42" width="10.6640625" style="29" customWidth="1"/>
    <col min="43" max="55" width="10.6640625" style="28" customWidth="1"/>
    <col min="56" max="56" width="10.6640625" style="50" customWidth="1"/>
    <col min="57" max="16384" width="9.109375" style="28"/>
  </cols>
  <sheetData>
    <row r="1" spans="1:56" s="27" customFormat="1" ht="14.4" thickBot="1">
      <c r="A1" s="60"/>
      <c r="B1" s="61"/>
      <c r="C1" s="61"/>
      <c r="D1" s="62" t="s">
        <v>0</v>
      </c>
      <c r="E1" s="91" t="s">
        <v>1</v>
      </c>
      <c r="F1" s="63" t="s">
        <v>2</v>
      </c>
      <c r="G1" s="104" t="s">
        <v>3</v>
      </c>
      <c r="H1" s="104" t="s">
        <v>4</v>
      </c>
      <c r="I1" s="104" t="s">
        <v>5</v>
      </c>
      <c r="J1" s="104" t="s">
        <v>6</v>
      </c>
      <c r="K1" s="64" t="s">
        <v>7</v>
      </c>
      <c r="L1" s="104" t="s">
        <v>8</v>
      </c>
      <c r="M1" s="104" t="s">
        <v>9</v>
      </c>
      <c r="N1" s="104" t="s">
        <v>10</v>
      </c>
      <c r="O1" s="104" t="s">
        <v>11</v>
      </c>
      <c r="P1" s="104" t="s">
        <v>12</v>
      </c>
      <c r="Q1" s="104" t="s">
        <v>13</v>
      </c>
      <c r="R1" s="104" t="s">
        <v>14</v>
      </c>
      <c r="S1" s="104" t="s">
        <v>15</v>
      </c>
      <c r="T1" s="104" t="s">
        <v>16</v>
      </c>
      <c r="U1" s="104" t="s">
        <v>17</v>
      </c>
      <c r="V1" s="104" t="s">
        <v>18</v>
      </c>
      <c r="W1" s="104" t="s">
        <v>19</v>
      </c>
      <c r="X1" s="104" t="s">
        <v>20</v>
      </c>
      <c r="Y1" s="104" t="s">
        <v>21</v>
      </c>
      <c r="Z1" s="104" t="s">
        <v>22</v>
      </c>
      <c r="AA1" s="104" t="s">
        <v>23</v>
      </c>
      <c r="AB1" s="104" t="s">
        <v>24</v>
      </c>
      <c r="AC1" s="104" t="s">
        <v>25</v>
      </c>
      <c r="AD1" s="104" t="s">
        <v>26</v>
      </c>
      <c r="AE1" s="104" t="s">
        <v>27</v>
      </c>
      <c r="AF1" s="104" t="s">
        <v>28</v>
      </c>
      <c r="AG1" s="104" t="s">
        <v>29</v>
      </c>
      <c r="AH1" s="104" t="s">
        <v>30</v>
      </c>
      <c r="AI1" s="104" t="s">
        <v>31</v>
      </c>
      <c r="AJ1" s="104" t="s">
        <v>32</v>
      </c>
      <c r="AK1" s="104" t="s">
        <v>33</v>
      </c>
      <c r="AL1" s="104" t="s">
        <v>34</v>
      </c>
      <c r="AM1" s="104" t="s">
        <v>35</v>
      </c>
      <c r="AN1" s="104" t="s">
        <v>36</v>
      </c>
      <c r="AO1" s="104" t="s">
        <v>37</v>
      </c>
      <c r="AP1" s="90" t="s">
        <v>38</v>
      </c>
      <c r="AQ1" s="104" t="s">
        <v>39</v>
      </c>
      <c r="AR1" s="104" t="s">
        <v>40</v>
      </c>
      <c r="AS1" s="104" t="s">
        <v>41</v>
      </c>
      <c r="AT1" s="104" t="s">
        <v>42</v>
      </c>
      <c r="AU1" s="104" t="s">
        <v>43</v>
      </c>
      <c r="AV1" s="104" t="s">
        <v>44</v>
      </c>
      <c r="AW1" s="104" t="s">
        <v>45</v>
      </c>
      <c r="AX1" s="104" t="s">
        <v>46</v>
      </c>
      <c r="AY1" s="104" t="s">
        <v>47</v>
      </c>
      <c r="AZ1" s="104" t="s">
        <v>48</v>
      </c>
      <c r="BA1" s="104" t="s">
        <v>49</v>
      </c>
      <c r="BB1" s="104" t="s">
        <v>50</v>
      </c>
      <c r="BC1" s="104" t="s">
        <v>51</v>
      </c>
      <c r="BD1" s="65" t="s">
        <v>52</v>
      </c>
    </row>
    <row r="2" spans="1:56" ht="27.75" customHeight="1">
      <c r="A2" s="136">
        <v>1</v>
      </c>
      <c r="B2" s="171" t="s">
        <v>53</v>
      </c>
      <c r="C2" s="66" t="s">
        <v>54</v>
      </c>
      <c r="D2" s="107">
        <v>1</v>
      </c>
      <c r="E2" s="67">
        <f>D2*(10/16)</f>
        <v>0.625</v>
      </c>
      <c r="F2" s="103" t="s">
        <v>55</v>
      </c>
      <c r="G2" s="68" t="s">
        <v>55</v>
      </c>
      <c r="H2" s="103" t="s">
        <v>56</v>
      </c>
      <c r="I2" s="103" t="s">
        <v>55</v>
      </c>
      <c r="J2" s="103" t="s">
        <v>55</v>
      </c>
      <c r="K2" s="69" t="s">
        <v>55</v>
      </c>
      <c r="L2" s="103" t="s">
        <v>55</v>
      </c>
      <c r="M2" s="103" t="s">
        <v>55</v>
      </c>
      <c r="N2" s="108" t="s">
        <v>55</v>
      </c>
      <c r="O2" s="103" t="s">
        <v>55</v>
      </c>
      <c r="P2" s="103" t="s">
        <v>57</v>
      </c>
      <c r="Q2" s="103" t="s">
        <v>55</v>
      </c>
      <c r="R2" s="103" t="s">
        <v>56</v>
      </c>
      <c r="S2" s="103" t="s">
        <v>55</v>
      </c>
      <c r="T2" s="103" t="s">
        <v>55</v>
      </c>
      <c r="U2" s="103" t="s">
        <v>55</v>
      </c>
      <c r="V2" s="103" t="s">
        <v>55</v>
      </c>
      <c r="W2" s="103" t="s">
        <v>55</v>
      </c>
      <c r="X2" s="103" t="s">
        <v>55</v>
      </c>
      <c r="Y2" s="103" t="s">
        <v>57</v>
      </c>
      <c r="Z2" s="103" t="s">
        <v>55</v>
      </c>
      <c r="AA2" s="108" t="s">
        <v>55</v>
      </c>
      <c r="AB2" s="103" t="s">
        <v>55</v>
      </c>
      <c r="AC2" s="103" t="s">
        <v>57</v>
      </c>
      <c r="AD2" s="103" t="s">
        <v>55</v>
      </c>
      <c r="AE2" s="103" t="s">
        <v>55</v>
      </c>
      <c r="AF2" s="103" t="s">
        <v>55</v>
      </c>
      <c r="AG2" s="103" t="s">
        <v>55</v>
      </c>
      <c r="AH2" s="103" t="s">
        <v>55</v>
      </c>
      <c r="AI2" s="103" t="s">
        <v>55</v>
      </c>
      <c r="AJ2" s="103" t="s">
        <v>55</v>
      </c>
      <c r="AK2" s="103" t="s">
        <v>55</v>
      </c>
      <c r="AL2" s="103" t="s">
        <v>55</v>
      </c>
      <c r="AM2" s="103" t="s">
        <v>55</v>
      </c>
      <c r="AN2" s="103" t="s">
        <v>55</v>
      </c>
      <c r="AO2" s="103" t="s">
        <v>55</v>
      </c>
      <c r="AP2" s="89" t="s">
        <v>55</v>
      </c>
      <c r="AQ2" s="103" t="s">
        <v>55</v>
      </c>
      <c r="AR2" s="103" t="s">
        <v>55</v>
      </c>
      <c r="AS2" s="103" t="s">
        <v>55</v>
      </c>
      <c r="AT2" s="103" t="s">
        <v>55</v>
      </c>
      <c r="AU2" s="103" t="s">
        <v>55</v>
      </c>
      <c r="AV2" s="103" t="s">
        <v>55</v>
      </c>
      <c r="AW2" s="103" t="s">
        <v>57</v>
      </c>
      <c r="AX2" s="103" t="s">
        <v>56</v>
      </c>
      <c r="AY2" s="103" t="s">
        <v>55</v>
      </c>
      <c r="AZ2" s="103" t="s">
        <v>55</v>
      </c>
      <c r="BA2" s="103" t="s">
        <v>55</v>
      </c>
      <c r="BB2" s="103" t="s">
        <v>55</v>
      </c>
      <c r="BC2" s="103" t="s">
        <v>55</v>
      </c>
      <c r="BD2" s="98" t="s">
        <v>56</v>
      </c>
    </row>
    <row r="3" spans="1:56" ht="27.75" customHeight="1">
      <c r="A3" s="137"/>
      <c r="B3" s="169"/>
      <c r="C3" s="102" t="s">
        <v>58</v>
      </c>
      <c r="D3" s="100">
        <v>1</v>
      </c>
      <c r="E3" s="70">
        <f t="shared" ref="E3:E12" si="0">D3*(10/16)</f>
        <v>0.625</v>
      </c>
      <c r="F3" s="95" t="s">
        <v>55</v>
      </c>
      <c r="G3" s="71" t="s">
        <v>55</v>
      </c>
      <c r="H3" s="95" t="s">
        <v>56</v>
      </c>
      <c r="I3" s="95" t="s">
        <v>55</v>
      </c>
      <c r="J3" s="95" t="s">
        <v>55</v>
      </c>
      <c r="K3" s="72" t="s">
        <v>55</v>
      </c>
      <c r="L3" s="95" t="s">
        <v>55</v>
      </c>
      <c r="M3" s="95" t="s">
        <v>55</v>
      </c>
      <c r="N3" s="95" t="s">
        <v>55</v>
      </c>
      <c r="O3" s="95" t="s">
        <v>55</v>
      </c>
      <c r="P3" s="95" t="s">
        <v>57</v>
      </c>
      <c r="Q3" s="95" t="s">
        <v>55</v>
      </c>
      <c r="R3" s="95" t="s">
        <v>56</v>
      </c>
      <c r="S3" s="95" t="s">
        <v>55</v>
      </c>
      <c r="T3" s="95" t="s">
        <v>55</v>
      </c>
      <c r="U3" s="95" t="s">
        <v>55</v>
      </c>
      <c r="V3" s="95" t="s">
        <v>55</v>
      </c>
      <c r="W3" s="95" t="s">
        <v>55</v>
      </c>
      <c r="X3" s="95" t="s">
        <v>55</v>
      </c>
      <c r="Y3" s="95" t="s">
        <v>57</v>
      </c>
      <c r="Z3" s="95" t="s">
        <v>55</v>
      </c>
      <c r="AA3" s="95" t="s">
        <v>55</v>
      </c>
      <c r="AB3" s="95" t="s">
        <v>55</v>
      </c>
      <c r="AC3" s="95" t="s">
        <v>57</v>
      </c>
      <c r="AD3" s="95" t="s">
        <v>55</v>
      </c>
      <c r="AE3" s="95" t="s">
        <v>55</v>
      </c>
      <c r="AF3" s="95" t="s">
        <v>55</v>
      </c>
      <c r="AG3" s="95" t="s">
        <v>55</v>
      </c>
      <c r="AH3" s="95" t="s">
        <v>55</v>
      </c>
      <c r="AI3" s="95" t="s">
        <v>55</v>
      </c>
      <c r="AJ3" s="95" t="s">
        <v>55</v>
      </c>
      <c r="AK3" s="95" t="s">
        <v>55</v>
      </c>
      <c r="AL3" s="95" t="s">
        <v>55</v>
      </c>
      <c r="AM3" s="95" t="s">
        <v>55</v>
      </c>
      <c r="AN3" s="95" t="s">
        <v>55</v>
      </c>
      <c r="AO3" s="95" t="s">
        <v>55</v>
      </c>
      <c r="AP3" s="97" t="s">
        <v>55</v>
      </c>
      <c r="AQ3" s="95" t="s">
        <v>55</v>
      </c>
      <c r="AR3" s="95" t="s">
        <v>55</v>
      </c>
      <c r="AS3" s="95" t="s">
        <v>55</v>
      </c>
      <c r="AT3" s="95" t="s">
        <v>55</v>
      </c>
      <c r="AU3" s="95" t="s">
        <v>55</v>
      </c>
      <c r="AV3" s="95" t="s">
        <v>55</v>
      </c>
      <c r="AW3" s="95" t="s">
        <v>57</v>
      </c>
      <c r="AX3" s="95" t="s">
        <v>55</v>
      </c>
      <c r="AY3" s="95" t="s">
        <v>55</v>
      </c>
      <c r="AZ3" s="95" t="s">
        <v>55</v>
      </c>
      <c r="BA3" s="95" t="s">
        <v>55</v>
      </c>
      <c r="BB3" s="95" t="s">
        <v>55</v>
      </c>
      <c r="BC3" s="95" t="s">
        <v>55</v>
      </c>
      <c r="BD3" s="96" t="s">
        <v>56</v>
      </c>
    </row>
    <row r="4" spans="1:56" ht="27.75" customHeight="1">
      <c r="A4" s="137"/>
      <c r="B4" s="169"/>
      <c r="C4" s="102" t="s">
        <v>59</v>
      </c>
      <c r="D4" s="100">
        <v>1</v>
      </c>
      <c r="E4" s="70">
        <f t="shared" si="0"/>
        <v>0.625</v>
      </c>
      <c r="F4" s="95" t="s">
        <v>55</v>
      </c>
      <c r="G4" s="71" t="s">
        <v>55</v>
      </c>
      <c r="H4" s="95" t="s">
        <v>56</v>
      </c>
      <c r="I4" s="95" t="s">
        <v>55</v>
      </c>
      <c r="J4" s="95" t="s">
        <v>55</v>
      </c>
      <c r="K4" s="72" t="s">
        <v>55</v>
      </c>
      <c r="L4" s="95" t="s">
        <v>55</v>
      </c>
      <c r="M4" s="95" t="s">
        <v>55</v>
      </c>
      <c r="N4" s="95" t="s">
        <v>55</v>
      </c>
      <c r="O4" s="95" t="s">
        <v>55</v>
      </c>
      <c r="P4" s="95" t="s">
        <v>56</v>
      </c>
      <c r="Q4" s="95" t="s">
        <v>55</v>
      </c>
      <c r="R4" s="95" t="s">
        <v>56</v>
      </c>
      <c r="S4" s="95" t="s">
        <v>55</v>
      </c>
      <c r="T4" s="95" t="s">
        <v>55</v>
      </c>
      <c r="U4" s="95" t="s">
        <v>55</v>
      </c>
      <c r="V4" s="95" t="s">
        <v>55</v>
      </c>
      <c r="W4" s="95" t="s">
        <v>55</v>
      </c>
      <c r="X4" s="95" t="s">
        <v>55</v>
      </c>
      <c r="Y4" s="95" t="s">
        <v>56</v>
      </c>
      <c r="Z4" s="95" t="s">
        <v>55</v>
      </c>
      <c r="AA4" s="95" t="s">
        <v>55</v>
      </c>
      <c r="AB4" s="95" t="s">
        <v>55</v>
      </c>
      <c r="AC4" s="95" t="s">
        <v>57</v>
      </c>
      <c r="AD4" s="95" t="s">
        <v>55</v>
      </c>
      <c r="AE4" s="95" t="s">
        <v>55</v>
      </c>
      <c r="AF4" s="95" t="s">
        <v>55</v>
      </c>
      <c r="AG4" s="95" t="s">
        <v>55</v>
      </c>
      <c r="AH4" s="95" t="s">
        <v>55</v>
      </c>
      <c r="AI4" s="95" t="s">
        <v>56</v>
      </c>
      <c r="AJ4" s="95" t="s">
        <v>55</v>
      </c>
      <c r="AK4" s="95" t="s">
        <v>55</v>
      </c>
      <c r="AL4" s="95" t="s">
        <v>55</v>
      </c>
      <c r="AM4" s="95" t="s">
        <v>57</v>
      </c>
      <c r="AN4" s="95" t="s">
        <v>56</v>
      </c>
      <c r="AO4" s="95" t="s">
        <v>55</v>
      </c>
      <c r="AP4" s="97" t="s">
        <v>57</v>
      </c>
      <c r="AQ4" s="95" t="s">
        <v>55</v>
      </c>
      <c r="AR4" s="95" t="s">
        <v>57</v>
      </c>
      <c r="AS4" s="95" t="s">
        <v>55</v>
      </c>
      <c r="AT4" s="95" t="s">
        <v>55</v>
      </c>
      <c r="AU4" s="95" t="s">
        <v>55</v>
      </c>
      <c r="AV4" s="95" t="s">
        <v>56</v>
      </c>
      <c r="AW4" s="95" t="s">
        <v>57</v>
      </c>
      <c r="AX4" s="95" t="s">
        <v>56</v>
      </c>
      <c r="AY4" s="95" t="s">
        <v>55</v>
      </c>
      <c r="AZ4" s="95" t="s">
        <v>55</v>
      </c>
      <c r="BA4" s="95" t="s">
        <v>55</v>
      </c>
      <c r="BB4" s="95" t="s">
        <v>55</v>
      </c>
      <c r="BC4" s="95" t="s">
        <v>57</v>
      </c>
      <c r="BD4" s="96" t="s">
        <v>56</v>
      </c>
    </row>
    <row r="5" spans="1:56" ht="27.75" customHeight="1">
      <c r="A5" s="137"/>
      <c r="B5" s="160"/>
      <c r="C5" s="102" t="s">
        <v>60</v>
      </c>
      <c r="D5" s="100">
        <v>1</v>
      </c>
      <c r="E5" s="70">
        <f t="shared" si="0"/>
        <v>0.625</v>
      </c>
      <c r="F5" s="95" t="s">
        <v>55</v>
      </c>
      <c r="G5" s="71" t="s">
        <v>55</v>
      </c>
      <c r="H5" s="95" t="s">
        <v>56</v>
      </c>
      <c r="I5" s="95" t="s">
        <v>55</v>
      </c>
      <c r="J5" s="95" t="s">
        <v>55</v>
      </c>
      <c r="K5" s="72" t="s">
        <v>55</v>
      </c>
      <c r="L5" s="95" t="s">
        <v>55</v>
      </c>
      <c r="M5" s="95" t="s">
        <v>55</v>
      </c>
      <c r="N5" s="95" t="s">
        <v>57</v>
      </c>
      <c r="O5" s="95" t="s">
        <v>55</v>
      </c>
      <c r="P5" s="95" t="s">
        <v>57</v>
      </c>
      <c r="Q5" s="95" t="s">
        <v>55</v>
      </c>
      <c r="R5" s="95" t="s">
        <v>56</v>
      </c>
      <c r="S5" s="95" t="s">
        <v>56</v>
      </c>
      <c r="T5" s="95" t="s">
        <v>56</v>
      </c>
      <c r="U5" s="95" t="s">
        <v>56</v>
      </c>
      <c r="V5" s="95" t="s">
        <v>55</v>
      </c>
      <c r="W5" s="95" t="s">
        <v>55</v>
      </c>
      <c r="X5" s="95" t="s">
        <v>55</v>
      </c>
      <c r="Y5" s="95" t="s">
        <v>55</v>
      </c>
      <c r="Z5" s="95" t="s">
        <v>57</v>
      </c>
      <c r="AA5" s="95" t="s">
        <v>55</v>
      </c>
      <c r="AB5" s="95" t="s">
        <v>56</v>
      </c>
      <c r="AC5" s="95" t="s">
        <v>57</v>
      </c>
      <c r="AD5" s="95" t="s">
        <v>55</v>
      </c>
      <c r="AE5" s="95" t="s">
        <v>55</v>
      </c>
      <c r="AF5" s="95" t="s">
        <v>57</v>
      </c>
      <c r="AG5" s="95" t="s">
        <v>55</v>
      </c>
      <c r="AH5" s="95" t="s">
        <v>57</v>
      </c>
      <c r="AI5" s="95" t="s">
        <v>55</v>
      </c>
      <c r="AJ5" s="95" t="s">
        <v>55</v>
      </c>
      <c r="AK5" s="95" t="s">
        <v>55</v>
      </c>
      <c r="AL5" s="95" t="s">
        <v>55</v>
      </c>
      <c r="AM5" s="95" t="s">
        <v>55</v>
      </c>
      <c r="AN5" s="95" t="s">
        <v>55</v>
      </c>
      <c r="AO5" s="95" t="s">
        <v>56</v>
      </c>
      <c r="AP5" s="97" t="s">
        <v>55</v>
      </c>
      <c r="AQ5" s="95" t="s">
        <v>55</v>
      </c>
      <c r="AR5" s="95" t="s">
        <v>55</v>
      </c>
      <c r="AS5" s="95" t="s">
        <v>55</v>
      </c>
      <c r="AT5" s="95" t="s">
        <v>55</v>
      </c>
      <c r="AU5" s="95" t="s">
        <v>56</v>
      </c>
      <c r="AV5" s="95" t="s">
        <v>55</v>
      </c>
      <c r="AW5" s="95" t="s">
        <v>57</v>
      </c>
      <c r="AX5" s="95" t="s">
        <v>55</v>
      </c>
      <c r="AY5" s="95" t="s">
        <v>55</v>
      </c>
      <c r="AZ5" s="95" t="s">
        <v>55</v>
      </c>
      <c r="BA5" s="95" t="s">
        <v>55</v>
      </c>
      <c r="BB5" s="95" t="s">
        <v>55</v>
      </c>
      <c r="BC5" s="95" t="s">
        <v>55</v>
      </c>
      <c r="BD5" s="96" t="s">
        <v>56</v>
      </c>
    </row>
    <row r="6" spans="1:56" ht="20.100000000000001" customHeight="1">
      <c r="A6" s="137"/>
      <c r="B6" s="159" t="s">
        <v>61</v>
      </c>
      <c r="C6" s="127" t="s">
        <v>62</v>
      </c>
      <c r="D6" s="163">
        <v>2</v>
      </c>
      <c r="E6" s="165">
        <f t="shared" si="0"/>
        <v>1.25</v>
      </c>
      <c r="F6" s="159" t="s">
        <v>55</v>
      </c>
      <c r="G6" s="175" t="s">
        <v>57</v>
      </c>
      <c r="H6" s="159" t="s">
        <v>56</v>
      </c>
      <c r="I6" s="159" t="s">
        <v>55</v>
      </c>
      <c r="J6" s="159" t="s">
        <v>55</v>
      </c>
      <c r="K6" s="167" t="s">
        <v>55</v>
      </c>
      <c r="L6" s="159" t="s">
        <v>55</v>
      </c>
      <c r="M6" s="159" t="s">
        <v>55</v>
      </c>
      <c r="N6" s="159" t="s">
        <v>55</v>
      </c>
      <c r="O6" s="159" t="s">
        <v>56</v>
      </c>
      <c r="P6" s="159" t="s">
        <v>55</v>
      </c>
      <c r="Q6" s="159" t="s">
        <v>55</v>
      </c>
      <c r="R6" s="159" t="s">
        <v>56</v>
      </c>
      <c r="S6" s="159" t="s">
        <v>56</v>
      </c>
      <c r="T6" s="159" t="s">
        <v>55</v>
      </c>
      <c r="U6" s="159" t="s">
        <v>55</v>
      </c>
      <c r="V6" s="159" t="s">
        <v>55</v>
      </c>
      <c r="W6" s="159" t="s">
        <v>55</v>
      </c>
      <c r="X6" s="159" t="s">
        <v>55</v>
      </c>
      <c r="Y6" s="159" t="s">
        <v>56</v>
      </c>
      <c r="Z6" s="159" t="s">
        <v>55</v>
      </c>
      <c r="AA6" s="159" t="s">
        <v>55</v>
      </c>
      <c r="AB6" s="159" t="s">
        <v>55</v>
      </c>
      <c r="AC6" s="159" t="s">
        <v>55</v>
      </c>
      <c r="AD6" s="159" t="s">
        <v>55</v>
      </c>
      <c r="AE6" s="159" t="s">
        <v>55</v>
      </c>
      <c r="AF6" s="159" t="s">
        <v>57</v>
      </c>
      <c r="AG6" s="159" t="s">
        <v>55</v>
      </c>
      <c r="AH6" s="159" t="s">
        <v>55</v>
      </c>
      <c r="AI6" s="159" t="s">
        <v>55</v>
      </c>
      <c r="AJ6" s="159" t="s">
        <v>55</v>
      </c>
      <c r="AK6" s="159" t="s">
        <v>55</v>
      </c>
      <c r="AL6" s="159" t="s">
        <v>55</v>
      </c>
      <c r="AM6" s="159" t="s">
        <v>55</v>
      </c>
      <c r="AN6" s="159" t="s">
        <v>55</v>
      </c>
      <c r="AO6" s="159" t="s">
        <v>55</v>
      </c>
      <c r="AP6" s="161" t="s">
        <v>55</v>
      </c>
      <c r="AQ6" s="159" t="s">
        <v>55</v>
      </c>
      <c r="AR6" s="159" t="s">
        <v>55</v>
      </c>
      <c r="AS6" s="159" t="s">
        <v>55</v>
      </c>
      <c r="AT6" s="159" t="s">
        <v>55</v>
      </c>
      <c r="AU6" s="159" t="s">
        <v>55</v>
      </c>
      <c r="AV6" s="159" t="s">
        <v>55</v>
      </c>
      <c r="AW6" s="159" t="s">
        <v>55</v>
      </c>
      <c r="AX6" s="159" t="s">
        <v>57</v>
      </c>
      <c r="AY6" s="159" t="s">
        <v>56</v>
      </c>
      <c r="AZ6" s="159" t="s">
        <v>56</v>
      </c>
      <c r="BA6" s="159" t="s">
        <v>55</v>
      </c>
      <c r="BB6" s="159" t="s">
        <v>55</v>
      </c>
      <c r="BC6" s="159" t="s">
        <v>57</v>
      </c>
      <c r="BD6" s="127" t="s">
        <v>56</v>
      </c>
    </row>
    <row r="7" spans="1:56" ht="20.100000000000001" customHeight="1">
      <c r="A7" s="137"/>
      <c r="B7" s="169"/>
      <c r="C7" s="128"/>
      <c r="D7" s="164"/>
      <c r="E7" s="166"/>
      <c r="F7" s="160"/>
      <c r="G7" s="176"/>
      <c r="H7" s="160"/>
      <c r="I7" s="160"/>
      <c r="J7" s="160"/>
      <c r="K7" s="168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2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28"/>
    </row>
    <row r="8" spans="1:56" ht="20.100000000000001" customHeight="1">
      <c r="A8" s="137"/>
      <c r="B8" s="169"/>
      <c r="C8" s="127" t="s">
        <v>63</v>
      </c>
      <c r="D8" s="163">
        <v>2</v>
      </c>
      <c r="E8" s="165">
        <f t="shared" si="0"/>
        <v>1.25</v>
      </c>
      <c r="F8" s="159" t="s">
        <v>55</v>
      </c>
      <c r="G8" s="175" t="s">
        <v>55</v>
      </c>
      <c r="H8" s="159" t="s">
        <v>56</v>
      </c>
      <c r="I8" s="159" t="s">
        <v>55</v>
      </c>
      <c r="J8" s="159" t="s">
        <v>55</v>
      </c>
      <c r="K8" s="167" t="s">
        <v>55</v>
      </c>
      <c r="L8" s="159" t="s">
        <v>55</v>
      </c>
      <c r="M8" s="159" t="s">
        <v>55</v>
      </c>
      <c r="N8" s="159" t="s">
        <v>55</v>
      </c>
      <c r="O8" s="159" t="s">
        <v>56</v>
      </c>
      <c r="P8" s="159" t="s">
        <v>55</v>
      </c>
      <c r="Q8" s="159" t="s">
        <v>55</v>
      </c>
      <c r="R8" s="159" t="s">
        <v>56</v>
      </c>
      <c r="S8" s="159" t="s">
        <v>56</v>
      </c>
      <c r="T8" s="159" t="s">
        <v>56</v>
      </c>
      <c r="U8" s="159" t="s">
        <v>56</v>
      </c>
      <c r="V8" s="159" t="s">
        <v>55</v>
      </c>
      <c r="W8" s="159" t="s">
        <v>55</v>
      </c>
      <c r="X8" s="159" t="s">
        <v>55</v>
      </c>
      <c r="Y8" s="159" t="s">
        <v>55</v>
      </c>
      <c r="Z8" s="159" t="s">
        <v>56</v>
      </c>
      <c r="AA8" s="159" t="s">
        <v>55</v>
      </c>
      <c r="AB8" s="159" t="s">
        <v>56</v>
      </c>
      <c r="AC8" s="159" t="s">
        <v>55</v>
      </c>
      <c r="AD8" s="159" t="s">
        <v>55</v>
      </c>
      <c r="AE8" s="159" t="s">
        <v>55</v>
      </c>
      <c r="AF8" s="159" t="s">
        <v>57</v>
      </c>
      <c r="AG8" s="159" t="s">
        <v>55</v>
      </c>
      <c r="AH8" s="159" t="s">
        <v>55</v>
      </c>
      <c r="AI8" s="159" t="s">
        <v>55</v>
      </c>
      <c r="AJ8" s="159" t="s">
        <v>55</v>
      </c>
      <c r="AK8" s="159" t="s">
        <v>55</v>
      </c>
      <c r="AL8" s="159" t="s">
        <v>55</v>
      </c>
      <c r="AM8" s="159" t="s">
        <v>56</v>
      </c>
      <c r="AN8" s="159" t="s">
        <v>55</v>
      </c>
      <c r="AO8" s="159" t="s">
        <v>56</v>
      </c>
      <c r="AP8" s="161" t="s">
        <v>55</v>
      </c>
      <c r="AQ8" s="159" t="s">
        <v>55</v>
      </c>
      <c r="AR8" s="159" t="s">
        <v>55</v>
      </c>
      <c r="AS8" s="159" t="s">
        <v>55</v>
      </c>
      <c r="AT8" s="159" t="s">
        <v>55</v>
      </c>
      <c r="AU8" s="159" t="s">
        <v>56</v>
      </c>
      <c r="AV8" s="159" t="s">
        <v>55</v>
      </c>
      <c r="AW8" s="159" t="s">
        <v>55</v>
      </c>
      <c r="AX8" s="159" t="s">
        <v>57</v>
      </c>
      <c r="AY8" s="159" t="s">
        <v>56</v>
      </c>
      <c r="AZ8" s="159" t="s">
        <v>57</v>
      </c>
      <c r="BA8" s="159" t="s">
        <v>55</v>
      </c>
      <c r="BB8" s="159" t="s">
        <v>55</v>
      </c>
      <c r="BC8" s="159" t="s">
        <v>57</v>
      </c>
      <c r="BD8" s="127" t="s">
        <v>56</v>
      </c>
    </row>
    <row r="9" spans="1:56" ht="20.100000000000001" customHeight="1">
      <c r="A9" s="137"/>
      <c r="B9" s="160"/>
      <c r="C9" s="128"/>
      <c r="D9" s="164"/>
      <c r="E9" s="166"/>
      <c r="F9" s="160"/>
      <c r="G9" s="176"/>
      <c r="H9" s="160"/>
      <c r="I9" s="160"/>
      <c r="J9" s="160"/>
      <c r="K9" s="168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2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28"/>
    </row>
    <row r="10" spans="1:56" ht="20.100000000000001" customHeight="1">
      <c r="A10" s="137"/>
      <c r="B10" s="159" t="s">
        <v>64</v>
      </c>
      <c r="C10" s="127" t="s">
        <v>62</v>
      </c>
      <c r="D10" s="163">
        <v>2</v>
      </c>
      <c r="E10" s="165">
        <f t="shared" si="0"/>
        <v>1.25</v>
      </c>
      <c r="F10" s="159" t="s">
        <v>56</v>
      </c>
      <c r="G10" s="175" t="s">
        <v>55</v>
      </c>
      <c r="H10" s="159" t="s">
        <v>56</v>
      </c>
      <c r="I10" s="159" t="s">
        <v>56</v>
      </c>
      <c r="J10" s="159" t="s">
        <v>55</v>
      </c>
      <c r="K10" s="167" t="s">
        <v>55</v>
      </c>
      <c r="L10" s="159" t="s">
        <v>55</v>
      </c>
      <c r="M10" s="159" t="s">
        <v>55</v>
      </c>
      <c r="N10" s="159" t="s">
        <v>56</v>
      </c>
      <c r="O10" s="159" t="s">
        <v>55</v>
      </c>
      <c r="P10" s="159" t="s">
        <v>55</v>
      </c>
      <c r="Q10" s="159" t="s">
        <v>55</v>
      </c>
      <c r="R10" s="159" t="s">
        <v>56</v>
      </c>
      <c r="S10" s="159" t="s">
        <v>56</v>
      </c>
      <c r="T10" s="159" t="s">
        <v>55</v>
      </c>
      <c r="U10" s="159" t="s">
        <v>55</v>
      </c>
      <c r="V10" s="159" t="s">
        <v>55</v>
      </c>
      <c r="W10" s="159" t="s">
        <v>55</v>
      </c>
      <c r="X10" s="159" t="s">
        <v>55</v>
      </c>
      <c r="Y10" s="159" t="s">
        <v>56</v>
      </c>
      <c r="Z10" s="159" t="s">
        <v>56</v>
      </c>
      <c r="AA10" s="159" t="s">
        <v>55</v>
      </c>
      <c r="AB10" s="159" t="s">
        <v>55</v>
      </c>
      <c r="AC10" s="159" t="s">
        <v>56</v>
      </c>
      <c r="AD10" s="159" t="s">
        <v>55</v>
      </c>
      <c r="AE10" s="159" t="s">
        <v>56</v>
      </c>
      <c r="AF10" s="159" t="s">
        <v>55</v>
      </c>
      <c r="AG10" s="159" t="s">
        <v>56</v>
      </c>
      <c r="AH10" s="159" t="s">
        <v>56</v>
      </c>
      <c r="AI10" s="159" t="s">
        <v>55</v>
      </c>
      <c r="AJ10" s="159" t="s">
        <v>55</v>
      </c>
      <c r="AK10" s="159" t="s">
        <v>55</v>
      </c>
      <c r="AL10" s="159" t="s">
        <v>56</v>
      </c>
      <c r="AM10" s="159" t="s">
        <v>55</v>
      </c>
      <c r="AN10" s="159" t="s">
        <v>56</v>
      </c>
      <c r="AO10" s="159" t="s">
        <v>56</v>
      </c>
      <c r="AP10" s="161" t="s">
        <v>56</v>
      </c>
      <c r="AQ10" s="159" t="s">
        <v>55</v>
      </c>
      <c r="AR10" s="159" t="s">
        <v>56</v>
      </c>
      <c r="AS10" s="159" t="s">
        <v>55</v>
      </c>
      <c r="AT10" s="159" t="s">
        <v>55</v>
      </c>
      <c r="AU10" s="159" t="s">
        <v>55</v>
      </c>
      <c r="AV10" s="159" t="s">
        <v>55</v>
      </c>
      <c r="AW10" s="159" t="s">
        <v>55</v>
      </c>
      <c r="AX10" s="159" t="s">
        <v>56</v>
      </c>
      <c r="AY10" s="159" t="s">
        <v>56</v>
      </c>
      <c r="AZ10" s="159" t="s">
        <v>56</v>
      </c>
      <c r="BA10" s="159" t="s">
        <v>55</v>
      </c>
      <c r="BB10" s="159" t="s">
        <v>55</v>
      </c>
      <c r="BC10" s="159" t="s">
        <v>56</v>
      </c>
      <c r="BD10" s="127" t="s">
        <v>56</v>
      </c>
    </row>
    <row r="11" spans="1:56" ht="20.100000000000001" customHeight="1">
      <c r="A11" s="137"/>
      <c r="B11" s="169"/>
      <c r="C11" s="128"/>
      <c r="D11" s="164"/>
      <c r="E11" s="166"/>
      <c r="F11" s="160"/>
      <c r="G11" s="176"/>
      <c r="H11" s="160"/>
      <c r="I11" s="160"/>
      <c r="J11" s="160"/>
      <c r="K11" s="168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2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28"/>
    </row>
    <row r="12" spans="1:56" ht="20.100000000000001" customHeight="1">
      <c r="A12" s="137"/>
      <c r="B12" s="169"/>
      <c r="C12" s="127" t="s">
        <v>63</v>
      </c>
      <c r="D12" s="163">
        <v>2</v>
      </c>
      <c r="E12" s="165">
        <f t="shared" si="0"/>
        <v>1.25</v>
      </c>
      <c r="F12" s="159" t="s">
        <v>56</v>
      </c>
      <c r="G12" s="175" t="s">
        <v>55</v>
      </c>
      <c r="H12" s="159" t="s">
        <v>56</v>
      </c>
      <c r="I12" s="159" t="s">
        <v>56</v>
      </c>
      <c r="J12" s="159" t="s">
        <v>55</v>
      </c>
      <c r="K12" s="167" t="s">
        <v>55</v>
      </c>
      <c r="L12" s="159" t="s">
        <v>55</v>
      </c>
      <c r="M12" s="159" t="s">
        <v>55</v>
      </c>
      <c r="N12" s="159" t="s">
        <v>56</v>
      </c>
      <c r="O12" s="159" t="s">
        <v>55</v>
      </c>
      <c r="P12" s="159" t="s">
        <v>55</v>
      </c>
      <c r="Q12" s="159" t="s">
        <v>55</v>
      </c>
      <c r="R12" s="159" t="s">
        <v>56</v>
      </c>
      <c r="S12" s="159" t="s">
        <v>56</v>
      </c>
      <c r="T12" s="159" t="s">
        <v>56</v>
      </c>
      <c r="U12" s="159" t="s">
        <v>56</v>
      </c>
      <c r="V12" s="159" t="s">
        <v>55</v>
      </c>
      <c r="W12" s="159" t="s">
        <v>55</v>
      </c>
      <c r="X12" s="159" t="s">
        <v>55</v>
      </c>
      <c r="Y12" s="159" t="s">
        <v>55</v>
      </c>
      <c r="Z12" s="159" t="s">
        <v>56</v>
      </c>
      <c r="AA12" s="159" t="s">
        <v>55</v>
      </c>
      <c r="AB12" s="159" t="s">
        <v>56</v>
      </c>
      <c r="AC12" s="159" t="s">
        <v>56</v>
      </c>
      <c r="AD12" s="159" t="s">
        <v>55</v>
      </c>
      <c r="AE12" s="159" t="s">
        <v>56</v>
      </c>
      <c r="AF12" s="159" t="s">
        <v>55</v>
      </c>
      <c r="AG12" s="159" t="s">
        <v>56</v>
      </c>
      <c r="AH12" s="159" t="s">
        <v>56</v>
      </c>
      <c r="AI12" s="159" t="s">
        <v>55</v>
      </c>
      <c r="AJ12" s="159" t="s">
        <v>55</v>
      </c>
      <c r="AK12" s="159" t="s">
        <v>55</v>
      </c>
      <c r="AL12" s="159" t="s">
        <v>56</v>
      </c>
      <c r="AM12" s="159" t="s">
        <v>56</v>
      </c>
      <c r="AN12" s="159" t="s">
        <v>56</v>
      </c>
      <c r="AO12" s="159" t="s">
        <v>56</v>
      </c>
      <c r="AP12" s="161" t="s">
        <v>56</v>
      </c>
      <c r="AQ12" s="159" t="s">
        <v>55</v>
      </c>
      <c r="AR12" s="159" t="s">
        <v>56</v>
      </c>
      <c r="AS12" s="159" t="s">
        <v>55</v>
      </c>
      <c r="AT12" s="159" t="s">
        <v>55</v>
      </c>
      <c r="AU12" s="159" t="s">
        <v>56</v>
      </c>
      <c r="AV12" s="159" t="s">
        <v>55</v>
      </c>
      <c r="AW12" s="159" t="s">
        <v>55</v>
      </c>
      <c r="AX12" s="159" t="s">
        <v>56</v>
      </c>
      <c r="AY12" s="159" t="s">
        <v>56</v>
      </c>
      <c r="AZ12" s="159" t="s">
        <v>55</v>
      </c>
      <c r="BA12" s="159" t="s">
        <v>55</v>
      </c>
      <c r="BB12" s="159" t="s">
        <v>55</v>
      </c>
      <c r="BC12" s="159" t="s">
        <v>56</v>
      </c>
      <c r="BD12" s="127" t="s">
        <v>56</v>
      </c>
    </row>
    <row r="13" spans="1:56" ht="20.100000000000001" customHeight="1">
      <c r="A13" s="137"/>
      <c r="B13" s="160"/>
      <c r="C13" s="128"/>
      <c r="D13" s="164"/>
      <c r="E13" s="166"/>
      <c r="F13" s="160"/>
      <c r="G13" s="176"/>
      <c r="H13" s="160"/>
      <c r="I13" s="160"/>
      <c r="J13" s="160"/>
      <c r="K13" s="168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2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28"/>
    </row>
    <row r="14" spans="1:56" ht="20.100000000000001" customHeight="1">
      <c r="A14" s="137"/>
      <c r="B14" s="132" t="s">
        <v>65</v>
      </c>
      <c r="C14" s="127" t="s">
        <v>62</v>
      </c>
      <c r="D14" s="163">
        <v>2</v>
      </c>
      <c r="E14" s="165">
        <f>D14*(10/16)</f>
        <v>1.25</v>
      </c>
      <c r="F14" s="159" t="s">
        <v>55</v>
      </c>
      <c r="G14" s="175" t="s">
        <v>55</v>
      </c>
      <c r="H14" s="159" t="s">
        <v>56</v>
      </c>
      <c r="I14" s="159" t="s">
        <v>55</v>
      </c>
      <c r="J14" s="159" t="s">
        <v>55</v>
      </c>
      <c r="K14" s="167" t="s">
        <v>55</v>
      </c>
      <c r="L14" s="159" t="s">
        <v>55</v>
      </c>
      <c r="M14" s="159" t="s">
        <v>55</v>
      </c>
      <c r="N14" s="159" t="s">
        <v>55</v>
      </c>
      <c r="O14" s="159" t="s">
        <v>55</v>
      </c>
      <c r="P14" s="159" t="s">
        <v>55</v>
      </c>
      <c r="Q14" s="159" t="s">
        <v>55</v>
      </c>
      <c r="R14" s="159" t="s">
        <v>56</v>
      </c>
      <c r="S14" s="159" t="s">
        <v>55</v>
      </c>
      <c r="T14" s="159" t="s">
        <v>55</v>
      </c>
      <c r="U14" s="159" t="s">
        <v>55</v>
      </c>
      <c r="V14" s="159" t="s">
        <v>55</v>
      </c>
      <c r="W14" s="159" t="s">
        <v>55</v>
      </c>
      <c r="X14" s="159" t="s">
        <v>55</v>
      </c>
      <c r="Y14" s="159" t="s">
        <v>56</v>
      </c>
      <c r="Z14" s="159" t="s">
        <v>55</v>
      </c>
      <c r="AA14" s="159" t="s">
        <v>55</v>
      </c>
      <c r="AB14" s="159" t="s">
        <v>56</v>
      </c>
      <c r="AC14" s="159" t="s">
        <v>55</v>
      </c>
      <c r="AD14" s="159" t="s">
        <v>55</v>
      </c>
      <c r="AE14" s="159" t="s">
        <v>55</v>
      </c>
      <c r="AF14" s="159" t="s">
        <v>55</v>
      </c>
      <c r="AG14" s="159" t="s">
        <v>55</v>
      </c>
      <c r="AH14" s="159" t="s">
        <v>55</v>
      </c>
      <c r="AI14" s="159" t="s">
        <v>55</v>
      </c>
      <c r="AJ14" s="159" t="s">
        <v>55</v>
      </c>
      <c r="AK14" s="159" t="s">
        <v>57</v>
      </c>
      <c r="AL14" s="159" t="s">
        <v>55</v>
      </c>
      <c r="AM14" s="159" t="s">
        <v>55</v>
      </c>
      <c r="AN14" s="159" t="s">
        <v>56</v>
      </c>
      <c r="AO14" s="159" t="s">
        <v>55</v>
      </c>
      <c r="AP14" s="161" t="s">
        <v>55</v>
      </c>
      <c r="AQ14" s="159" t="s">
        <v>55</v>
      </c>
      <c r="AR14" s="159" t="s">
        <v>55</v>
      </c>
      <c r="AS14" s="159" t="s">
        <v>55</v>
      </c>
      <c r="AT14" s="159" t="s">
        <v>55</v>
      </c>
      <c r="AU14" s="159" t="s">
        <v>55</v>
      </c>
      <c r="AV14" s="159" t="s">
        <v>55</v>
      </c>
      <c r="AW14" s="159" t="s">
        <v>55</v>
      </c>
      <c r="AX14" s="159" t="s">
        <v>55</v>
      </c>
      <c r="AY14" s="159" t="s">
        <v>56</v>
      </c>
      <c r="AZ14" s="159" t="s">
        <v>56</v>
      </c>
      <c r="BA14" s="159" t="s">
        <v>55</v>
      </c>
      <c r="BB14" s="159" t="s">
        <v>55</v>
      </c>
      <c r="BC14" s="159" t="s">
        <v>55</v>
      </c>
      <c r="BD14" s="127" t="s">
        <v>56</v>
      </c>
    </row>
    <row r="15" spans="1:56" ht="20.100000000000001" customHeight="1">
      <c r="A15" s="137"/>
      <c r="B15" s="132"/>
      <c r="C15" s="128"/>
      <c r="D15" s="164"/>
      <c r="E15" s="166"/>
      <c r="F15" s="160"/>
      <c r="G15" s="176"/>
      <c r="H15" s="160"/>
      <c r="I15" s="160"/>
      <c r="J15" s="160"/>
      <c r="K15" s="168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2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28"/>
    </row>
    <row r="16" spans="1:56" ht="20.100000000000001" customHeight="1">
      <c r="A16" s="137"/>
      <c r="B16" s="132"/>
      <c r="C16" s="127" t="s">
        <v>63</v>
      </c>
      <c r="D16" s="163">
        <v>2</v>
      </c>
      <c r="E16" s="165">
        <f>D16*(10/16)</f>
        <v>1.25</v>
      </c>
      <c r="F16" s="159" t="s">
        <v>55</v>
      </c>
      <c r="G16" s="175" t="s">
        <v>55</v>
      </c>
      <c r="H16" s="159" t="s">
        <v>56</v>
      </c>
      <c r="I16" s="159" t="s">
        <v>55</v>
      </c>
      <c r="J16" s="159" t="s">
        <v>55</v>
      </c>
      <c r="K16" s="167" t="s">
        <v>55</v>
      </c>
      <c r="L16" s="159" t="s">
        <v>55</v>
      </c>
      <c r="M16" s="159" t="s">
        <v>55</v>
      </c>
      <c r="N16" s="159" t="s">
        <v>55</v>
      </c>
      <c r="O16" s="159" t="s">
        <v>55</v>
      </c>
      <c r="P16" s="159" t="s">
        <v>55</v>
      </c>
      <c r="Q16" s="159" t="s">
        <v>55</v>
      </c>
      <c r="R16" s="159" t="s">
        <v>56</v>
      </c>
      <c r="S16" s="159" t="s">
        <v>56</v>
      </c>
      <c r="T16" s="159" t="s">
        <v>56</v>
      </c>
      <c r="U16" s="159" t="s">
        <v>56</v>
      </c>
      <c r="V16" s="159" t="s">
        <v>55</v>
      </c>
      <c r="W16" s="159" t="s">
        <v>55</v>
      </c>
      <c r="X16" s="159" t="s">
        <v>55</v>
      </c>
      <c r="Y16" s="159" t="s">
        <v>55</v>
      </c>
      <c r="Z16" s="159" t="s">
        <v>56</v>
      </c>
      <c r="AA16" s="159" t="s">
        <v>55</v>
      </c>
      <c r="AB16" s="159" t="s">
        <v>56</v>
      </c>
      <c r="AC16" s="159" t="s">
        <v>55</v>
      </c>
      <c r="AD16" s="159" t="s">
        <v>55</v>
      </c>
      <c r="AE16" s="159" t="s">
        <v>55</v>
      </c>
      <c r="AF16" s="159" t="s">
        <v>55</v>
      </c>
      <c r="AG16" s="159" t="s">
        <v>55</v>
      </c>
      <c r="AH16" s="159" t="s">
        <v>55</v>
      </c>
      <c r="AI16" s="159" t="s">
        <v>55</v>
      </c>
      <c r="AJ16" s="159" t="s">
        <v>57</v>
      </c>
      <c r="AK16" s="159" t="s">
        <v>57</v>
      </c>
      <c r="AL16" s="159" t="s">
        <v>55</v>
      </c>
      <c r="AM16" s="159" t="s">
        <v>56</v>
      </c>
      <c r="AN16" s="159" t="s">
        <v>56</v>
      </c>
      <c r="AO16" s="159" t="s">
        <v>56</v>
      </c>
      <c r="AP16" s="161" t="s">
        <v>55</v>
      </c>
      <c r="AQ16" s="159" t="s">
        <v>55</v>
      </c>
      <c r="AR16" s="159" t="s">
        <v>55</v>
      </c>
      <c r="AS16" s="159" t="s">
        <v>55</v>
      </c>
      <c r="AT16" s="159" t="s">
        <v>55</v>
      </c>
      <c r="AU16" s="159" t="s">
        <v>56</v>
      </c>
      <c r="AV16" s="159" t="s">
        <v>55</v>
      </c>
      <c r="AW16" s="159" t="s">
        <v>55</v>
      </c>
      <c r="AX16" s="159" t="s">
        <v>55</v>
      </c>
      <c r="AY16" s="159" t="s">
        <v>56</v>
      </c>
      <c r="AZ16" s="159" t="s">
        <v>55</v>
      </c>
      <c r="BA16" s="159" t="s">
        <v>55</v>
      </c>
      <c r="BB16" s="159" t="s">
        <v>55</v>
      </c>
      <c r="BC16" s="159" t="s">
        <v>55</v>
      </c>
      <c r="BD16" s="127" t="s">
        <v>56</v>
      </c>
    </row>
    <row r="17" spans="1:56" ht="20.100000000000001" customHeight="1">
      <c r="A17" s="137"/>
      <c r="B17" s="132"/>
      <c r="C17" s="128"/>
      <c r="D17" s="164"/>
      <c r="E17" s="166"/>
      <c r="F17" s="160"/>
      <c r="G17" s="176"/>
      <c r="H17" s="160"/>
      <c r="I17" s="160"/>
      <c r="J17" s="160"/>
      <c r="K17" s="168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2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28"/>
    </row>
    <row r="18" spans="1:56" ht="20.100000000000001" customHeight="1">
      <c r="A18" s="137"/>
      <c r="B18" s="146" t="s">
        <v>66</v>
      </c>
      <c r="C18" s="152"/>
      <c r="D18" s="100">
        <f>SUM(D2:D17)</f>
        <v>16</v>
      </c>
      <c r="E18" s="73" t="s">
        <v>67</v>
      </c>
      <c r="F18" s="95">
        <f>Background!F18</f>
        <v>12</v>
      </c>
      <c r="G18" s="95">
        <f>Background!G18</f>
        <v>15</v>
      </c>
      <c r="H18" s="95">
        <f>Background!H18</f>
        <v>0</v>
      </c>
      <c r="I18" s="95">
        <f>Background!I18</f>
        <v>12</v>
      </c>
      <c r="J18" s="95">
        <f>Background!J18</f>
        <v>16</v>
      </c>
      <c r="K18" s="95">
        <f>Background!K18</f>
        <v>16</v>
      </c>
      <c r="L18" s="95">
        <f>Background!L18</f>
        <v>16</v>
      </c>
      <c r="M18" s="95">
        <f>Background!M18</f>
        <v>16</v>
      </c>
      <c r="N18" s="95">
        <f>Background!N18</f>
        <v>11.5</v>
      </c>
      <c r="O18" s="95">
        <f>Background!O18</f>
        <v>12</v>
      </c>
      <c r="P18" s="95">
        <f>Background!P18</f>
        <v>13.5</v>
      </c>
      <c r="Q18" s="95">
        <f>Background!Q18</f>
        <v>16</v>
      </c>
      <c r="R18" s="95">
        <f>Background!R18</f>
        <v>0</v>
      </c>
      <c r="S18" s="95">
        <f>Background!S18</f>
        <v>5</v>
      </c>
      <c r="T18" s="95">
        <f>Background!T18</f>
        <v>9</v>
      </c>
      <c r="U18" s="95">
        <f>Background!U18</f>
        <v>9</v>
      </c>
      <c r="V18" s="95">
        <f>Background!V18</f>
        <v>16</v>
      </c>
      <c r="W18" s="95">
        <f>Background!W18</f>
        <v>16</v>
      </c>
      <c r="X18" s="95">
        <f>Background!X18</f>
        <v>16</v>
      </c>
      <c r="Y18" s="95">
        <f>Background!Y18</f>
        <v>8</v>
      </c>
      <c r="Z18" s="95">
        <f>Background!Z18</f>
        <v>7.5</v>
      </c>
      <c r="AA18" s="95">
        <f>Background!AA18</f>
        <v>16</v>
      </c>
      <c r="AB18" s="95">
        <f>Background!AB18</f>
        <v>7</v>
      </c>
      <c r="AC18" s="95">
        <f>Background!AC18</f>
        <v>10</v>
      </c>
      <c r="AD18" s="95">
        <f>Background!AD18</f>
        <v>16</v>
      </c>
      <c r="AE18" s="95">
        <f>Background!AE18</f>
        <v>12</v>
      </c>
      <c r="AF18" s="95">
        <f>Background!AF18</f>
        <v>13.5</v>
      </c>
      <c r="AG18" s="95">
        <f>Background!AG18</f>
        <v>12</v>
      </c>
      <c r="AH18" s="95">
        <f>Background!AH18</f>
        <v>11.5</v>
      </c>
      <c r="AI18" s="95">
        <f>Background!AI18</f>
        <v>15</v>
      </c>
      <c r="AJ18" s="95">
        <f>Background!AJ18</f>
        <v>15</v>
      </c>
      <c r="AK18" s="95">
        <f>Background!AK18</f>
        <v>14</v>
      </c>
      <c r="AL18" s="95">
        <f>Background!AL18</f>
        <v>12</v>
      </c>
      <c r="AM18" s="95">
        <f>Background!AM18</f>
        <v>9.5</v>
      </c>
      <c r="AN18" s="95">
        <f>Background!AN18</f>
        <v>7</v>
      </c>
      <c r="AO18" s="95">
        <f>Background!AO18</f>
        <v>7</v>
      </c>
      <c r="AP18" s="97">
        <f>Background!AP18</f>
        <v>11.5</v>
      </c>
      <c r="AQ18" s="95">
        <f>Background!AQ18</f>
        <v>16</v>
      </c>
      <c r="AR18" s="95">
        <f>Background!AR18</f>
        <v>11.5</v>
      </c>
      <c r="AS18" s="95">
        <f>Background!AS18</f>
        <v>16</v>
      </c>
      <c r="AT18" s="95">
        <f>Background!AT18</f>
        <v>16</v>
      </c>
      <c r="AU18" s="95">
        <f>Background!AU18</f>
        <v>9</v>
      </c>
      <c r="AV18" s="95">
        <f>Background!AV18</f>
        <v>15</v>
      </c>
      <c r="AW18" s="95">
        <f>Background!AW18</f>
        <v>14</v>
      </c>
      <c r="AX18" s="95">
        <f>Background!AX18</f>
        <v>8</v>
      </c>
      <c r="AY18" s="95">
        <f>Background!AY18</f>
        <v>4</v>
      </c>
      <c r="AZ18" s="95">
        <f>Background!AZ18</f>
        <v>9</v>
      </c>
      <c r="BA18" s="95">
        <f>Background!BA18</f>
        <v>16</v>
      </c>
      <c r="BB18" s="95">
        <f>Background!BB18</f>
        <v>16</v>
      </c>
      <c r="BC18" s="95">
        <f>Background!BC18</f>
        <v>9.5</v>
      </c>
      <c r="BD18" s="96">
        <f>Background!BD18</f>
        <v>0</v>
      </c>
    </row>
    <row r="19" spans="1:56" s="51" customFormat="1" ht="20.100000000000001" customHeight="1" thickBot="1">
      <c r="A19" s="138"/>
      <c r="B19" s="153" t="s">
        <v>68</v>
      </c>
      <c r="C19" s="154"/>
      <c r="D19" s="74" t="s">
        <v>67</v>
      </c>
      <c r="E19" s="94">
        <v>10</v>
      </c>
      <c r="F19" s="75">
        <f ca="1">Background!F19</f>
        <v>7.5</v>
      </c>
      <c r="G19" s="75">
        <f ca="1">Background!G19</f>
        <v>9.375</v>
      </c>
      <c r="H19" s="75">
        <f ca="1">Background!H19</f>
        <v>0</v>
      </c>
      <c r="I19" s="75">
        <f ca="1">Background!I19</f>
        <v>7.5</v>
      </c>
      <c r="J19" s="75">
        <f ca="1">Background!J19</f>
        <v>10</v>
      </c>
      <c r="K19" s="75">
        <f ca="1">Background!K19</f>
        <v>10</v>
      </c>
      <c r="L19" s="75">
        <f ca="1">Background!L19</f>
        <v>10</v>
      </c>
      <c r="M19" s="75">
        <f ca="1">Background!M19</f>
        <v>10</v>
      </c>
      <c r="N19" s="75">
        <f ca="1">Background!N19</f>
        <v>7.1875</v>
      </c>
      <c r="O19" s="75">
        <f ca="1">Background!O19</f>
        <v>7.5</v>
      </c>
      <c r="P19" s="75">
        <f ca="1">Background!P19</f>
        <v>8.4375</v>
      </c>
      <c r="Q19" s="75">
        <f ca="1">Background!Q19</f>
        <v>10</v>
      </c>
      <c r="R19" s="75">
        <f ca="1">Background!R19</f>
        <v>0</v>
      </c>
      <c r="S19" s="75">
        <f ca="1">Background!S19</f>
        <v>3.125</v>
      </c>
      <c r="T19" s="75">
        <f ca="1">Background!T19</f>
        <v>5.625</v>
      </c>
      <c r="U19" s="75">
        <f ca="1">Background!U19</f>
        <v>5.625</v>
      </c>
      <c r="V19" s="75">
        <f ca="1">Background!V19</f>
        <v>10</v>
      </c>
      <c r="W19" s="75">
        <f ca="1">Background!W19</f>
        <v>10</v>
      </c>
      <c r="X19" s="75">
        <f ca="1">Background!X19</f>
        <v>10</v>
      </c>
      <c r="Y19" s="75">
        <f ca="1">Background!Y19</f>
        <v>5</v>
      </c>
      <c r="Z19" s="75">
        <f ca="1">Background!Z19</f>
        <v>4.6875</v>
      </c>
      <c r="AA19" s="75">
        <f ca="1">Background!AA19</f>
        <v>10</v>
      </c>
      <c r="AB19" s="75">
        <f ca="1">Background!AB19</f>
        <v>4.375</v>
      </c>
      <c r="AC19" s="75">
        <f ca="1">Background!AC19</f>
        <v>6.25</v>
      </c>
      <c r="AD19" s="75">
        <f ca="1">Background!AD19</f>
        <v>10</v>
      </c>
      <c r="AE19" s="75">
        <f ca="1">Background!AE19</f>
        <v>7.5</v>
      </c>
      <c r="AF19" s="75">
        <f ca="1">Background!AF19</f>
        <v>8.4375</v>
      </c>
      <c r="AG19" s="75">
        <f ca="1">Background!AG19</f>
        <v>7.5</v>
      </c>
      <c r="AH19" s="75">
        <f ca="1">Background!AH19</f>
        <v>7.1875</v>
      </c>
      <c r="AI19" s="75">
        <f ca="1">Background!AI19</f>
        <v>9.375</v>
      </c>
      <c r="AJ19" s="75">
        <f ca="1">Background!AJ19</f>
        <v>9.375</v>
      </c>
      <c r="AK19" s="75">
        <f ca="1">Background!AK19</f>
        <v>8.75</v>
      </c>
      <c r="AL19" s="75">
        <f ca="1">Background!AL19</f>
        <v>7.5</v>
      </c>
      <c r="AM19" s="75">
        <f ca="1">Background!AM19</f>
        <v>5.9375</v>
      </c>
      <c r="AN19" s="75">
        <f ca="1">Background!AN19</f>
        <v>4.375</v>
      </c>
      <c r="AO19" s="75">
        <f ca="1">Background!AO19</f>
        <v>4.375</v>
      </c>
      <c r="AP19" s="88">
        <f ca="1">Background!AP19</f>
        <v>7.1875</v>
      </c>
      <c r="AQ19" s="75">
        <f ca="1">Background!AQ19</f>
        <v>10</v>
      </c>
      <c r="AR19" s="75">
        <f ca="1">Background!AR19</f>
        <v>7.1875</v>
      </c>
      <c r="AS19" s="75">
        <f ca="1">Background!AS19</f>
        <v>10</v>
      </c>
      <c r="AT19" s="75">
        <f ca="1">Background!AT19</f>
        <v>10</v>
      </c>
      <c r="AU19" s="75">
        <f ca="1">Background!AU19</f>
        <v>5.625</v>
      </c>
      <c r="AV19" s="75">
        <f ca="1">Background!AV19</f>
        <v>9.375</v>
      </c>
      <c r="AW19" s="75">
        <f ca="1">Background!AW19</f>
        <v>8.75</v>
      </c>
      <c r="AX19" s="75">
        <f ca="1">Background!AX19</f>
        <v>5</v>
      </c>
      <c r="AY19" s="75">
        <f ca="1">Background!AY19</f>
        <v>2.5</v>
      </c>
      <c r="AZ19" s="75">
        <f ca="1">Background!AZ19</f>
        <v>5.625</v>
      </c>
      <c r="BA19" s="75">
        <f ca="1">Background!BA19</f>
        <v>10</v>
      </c>
      <c r="BB19" s="75">
        <f ca="1">Background!BB19</f>
        <v>10</v>
      </c>
      <c r="BC19" s="75">
        <f ca="1">Background!BC19</f>
        <v>5.9375</v>
      </c>
      <c r="BD19" s="76">
        <f ca="1">Background!BD19</f>
        <v>0</v>
      </c>
    </row>
    <row r="20" spans="1:56" ht="20.100000000000001" customHeight="1">
      <c r="A20" s="136">
        <v>2</v>
      </c>
      <c r="B20" s="142" t="s">
        <v>69</v>
      </c>
      <c r="C20" s="172" t="s">
        <v>62</v>
      </c>
      <c r="D20" s="183">
        <v>3</v>
      </c>
      <c r="E20" s="179">
        <f xml:space="preserve"> D20*(10/12)</f>
        <v>2.5</v>
      </c>
      <c r="F20" s="181" t="s">
        <v>56</v>
      </c>
      <c r="G20" s="185" t="s">
        <v>56</v>
      </c>
      <c r="H20" s="185" t="s">
        <v>56</v>
      </c>
      <c r="I20" s="185" t="s">
        <v>56</v>
      </c>
      <c r="J20" s="181" t="s">
        <v>57</v>
      </c>
      <c r="K20" s="174" t="s">
        <v>56</v>
      </c>
      <c r="L20" s="174" t="s">
        <v>57</v>
      </c>
      <c r="M20" s="174" t="s">
        <v>55</v>
      </c>
      <c r="N20" s="174" t="s">
        <v>56</v>
      </c>
      <c r="O20" s="174" t="s">
        <v>56</v>
      </c>
      <c r="P20" s="174" t="s">
        <v>56</v>
      </c>
      <c r="Q20" s="174" t="s">
        <v>57</v>
      </c>
      <c r="R20" s="174" t="s">
        <v>56</v>
      </c>
      <c r="S20" s="171" t="s">
        <v>55</v>
      </c>
      <c r="T20" s="174" t="s">
        <v>55</v>
      </c>
      <c r="U20" s="174" t="s">
        <v>56</v>
      </c>
      <c r="V20" s="174" t="s">
        <v>57</v>
      </c>
      <c r="W20" s="174" t="s">
        <v>55</v>
      </c>
      <c r="X20" s="174" t="s">
        <v>56</v>
      </c>
      <c r="Y20" s="174" t="s">
        <v>56</v>
      </c>
      <c r="Z20" s="174" t="s">
        <v>56</v>
      </c>
      <c r="AA20" s="174" t="s">
        <v>55</v>
      </c>
      <c r="AB20" s="174" t="s">
        <v>56</v>
      </c>
      <c r="AC20" s="174" t="s">
        <v>56</v>
      </c>
      <c r="AD20" s="174" t="s">
        <v>56</v>
      </c>
      <c r="AE20" s="174" t="s">
        <v>56</v>
      </c>
      <c r="AF20" s="174" t="s">
        <v>56</v>
      </c>
      <c r="AG20" s="174" t="s">
        <v>56</v>
      </c>
      <c r="AH20" s="174" t="s">
        <v>57</v>
      </c>
      <c r="AI20" s="174" t="s">
        <v>56</v>
      </c>
      <c r="AJ20" s="174" t="s">
        <v>55</v>
      </c>
      <c r="AK20" s="174" t="s">
        <v>56</v>
      </c>
      <c r="AL20" s="174" t="s">
        <v>55</v>
      </c>
      <c r="AM20" s="174" t="s">
        <v>56</v>
      </c>
      <c r="AN20" s="174" t="s">
        <v>57</v>
      </c>
      <c r="AO20" s="174" t="s">
        <v>55</v>
      </c>
      <c r="AP20" s="189" t="s">
        <v>56</v>
      </c>
      <c r="AQ20" s="174" t="s">
        <v>56</v>
      </c>
      <c r="AR20" s="185" t="s">
        <v>56</v>
      </c>
      <c r="AS20" s="185" t="s">
        <v>55</v>
      </c>
      <c r="AT20" s="174" t="s">
        <v>56</v>
      </c>
      <c r="AU20" s="174" t="s">
        <v>56</v>
      </c>
      <c r="AV20" s="174" t="s">
        <v>56</v>
      </c>
      <c r="AW20" s="174" t="s">
        <v>56</v>
      </c>
      <c r="AX20" s="174" t="s">
        <v>56</v>
      </c>
      <c r="AY20" s="174" t="s">
        <v>56</v>
      </c>
      <c r="AZ20" s="174" t="s">
        <v>56</v>
      </c>
      <c r="BA20" s="174" t="s">
        <v>55</v>
      </c>
      <c r="BB20" s="185" t="s">
        <v>57</v>
      </c>
      <c r="BC20" s="174" t="s">
        <v>57</v>
      </c>
      <c r="BD20" s="187" t="s">
        <v>56</v>
      </c>
    </row>
    <row r="21" spans="1:56" ht="20.100000000000001" customHeight="1">
      <c r="A21" s="137"/>
      <c r="B21" s="145"/>
      <c r="C21" s="128"/>
      <c r="D21" s="184"/>
      <c r="E21" s="180"/>
      <c r="F21" s="182"/>
      <c r="G21" s="174"/>
      <c r="H21" s="174"/>
      <c r="I21" s="174"/>
      <c r="J21" s="182"/>
      <c r="K21" s="174"/>
      <c r="L21" s="174"/>
      <c r="M21" s="174"/>
      <c r="N21" s="174"/>
      <c r="O21" s="174"/>
      <c r="P21" s="174"/>
      <c r="Q21" s="174"/>
      <c r="R21" s="174"/>
      <c r="S21" s="160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89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88"/>
    </row>
    <row r="22" spans="1:56" ht="20.100000000000001" customHeight="1">
      <c r="A22" s="137"/>
      <c r="B22" s="145"/>
      <c r="C22" s="127" t="s">
        <v>63</v>
      </c>
      <c r="D22" s="178">
        <v>3</v>
      </c>
      <c r="E22" s="180">
        <f xml:space="preserve"> D22*(10/12)</f>
        <v>2.5</v>
      </c>
      <c r="F22" s="174" t="s">
        <v>56</v>
      </c>
      <c r="G22" s="174" t="s">
        <v>56</v>
      </c>
      <c r="H22" s="174" t="s">
        <v>56</v>
      </c>
      <c r="I22" s="174" t="s">
        <v>56</v>
      </c>
      <c r="J22" s="174" t="s">
        <v>57</v>
      </c>
      <c r="K22" s="174" t="s">
        <v>56</v>
      </c>
      <c r="L22" s="174" t="s">
        <v>57</v>
      </c>
      <c r="M22" s="174" t="s">
        <v>55</v>
      </c>
      <c r="N22" s="174" t="s">
        <v>56</v>
      </c>
      <c r="O22" s="174" t="s">
        <v>56</v>
      </c>
      <c r="P22" s="174" t="s">
        <v>56</v>
      </c>
      <c r="Q22" s="174" t="s">
        <v>57</v>
      </c>
      <c r="R22" s="174" t="s">
        <v>56</v>
      </c>
      <c r="S22" s="174" t="s">
        <v>55</v>
      </c>
      <c r="T22" s="174" t="s">
        <v>55</v>
      </c>
      <c r="U22" s="174" t="s">
        <v>56</v>
      </c>
      <c r="V22" s="174" t="s">
        <v>57</v>
      </c>
      <c r="W22" s="174" t="s">
        <v>56</v>
      </c>
      <c r="X22" s="174" t="s">
        <v>56</v>
      </c>
      <c r="Y22" s="174" t="s">
        <v>56</v>
      </c>
      <c r="Z22" s="174" t="s">
        <v>56</v>
      </c>
      <c r="AA22" s="174" t="s">
        <v>55</v>
      </c>
      <c r="AB22" s="174" t="s">
        <v>56</v>
      </c>
      <c r="AC22" s="174" t="s">
        <v>56</v>
      </c>
      <c r="AD22" s="174" t="s">
        <v>56</v>
      </c>
      <c r="AE22" s="174" t="s">
        <v>56</v>
      </c>
      <c r="AF22" s="174" t="s">
        <v>56</v>
      </c>
      <c r="AG22" s="174" t="s">
        <v>56</v>
      </c>
      <c r="AH22" s="174" t="s">
        <v>57</v>
      </c>
      <c r="AI22" s="174" t="s">
        <v>56</v>
      </c>
      <c r="AJ22" s="174" t="s">
        <v>56</v>
      </c>
      <c r="AK22" s="174" t="s">
        <v>56</v>
      </c>
      <c r="AL22" s="186" t="s">
        <v>55</v>
      </c>
      <c r="AM22" s="174" t="s">
        <v>56</v>
      </c>
      <c r="AN22" s="174" t="s">
        <v>57</v>
      </c>
      <c r="AO22" s="174" t="s">
        <v>55</v>
      </c>
      <c r="AP22" s="189" t="s">
        <v>56</v>
      </c>
      <c r="AQ22" s="174" t="s">
        <v>56</v>
      </c>
      <c r="AR22" s="174" t="s">
        <v>56</v>
      </c>
      <c r="AS22" s="174" t="s">
        <v>55</v>
      </c>
      <c r="AT22" s="174" t="s">
        <v>56</v>
      </c>
      <c r="AU22" s="174" t="s">
        <v>56</v>
      </c>
      <c r="AV22" s="174" t="s">
        <v>56</v>
      </c>
      <c r="AW22" s="174" t="s">
        <v>56</v>
      </c>
      <c r="AX22" s="174" t="s">
        <v>56</v>
      </c>
      <c r="AY22" s="174" t="s">
        <v>56</v>
      </c>
      <c r="AZ22" s="174" t="s">
        <v>56</v>
      </c>
      <c r="BA22" s="174" t="s">
        <v>57</v>
      </c>
      <c r="BB22" s="174" t="s">
        <v>57</v>
      </c>
      <c r="BC22" s="174" t="s">
        <v>57</v>
      </c>
      <c r="BD22" s="188" t="s">
        <v>56</v>
      </c>
    </row>
    <row r="23" spans="1:56" ht="20.100000000000001" customHeight="1">
      <c r="A23" s="137"/>
      <c r="B23" s="145"/>
      <c r="C23" s="128"/>
      <c r="D23" s="178"/>
      <c r="E23" s="180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89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88"/>
    </row>
    <row r="24" spans="1:56" ht="20.100000000000001" customHeight="1">
      <c r="A24" s="137"/>
      <c r="B24" s="145" t="s">
        <v>70</v>
      </c>
      <c r="C24" s="127" t="s">
        <v>62</v>
      </c>
      <c r="D24" s="178">
        <v>3</v>
      </c>
      <c r="E24" s="180">
        <f xml:space="preserve"> D24*(10/12)</f>
        <v>2.5</v>
      </c>
      <c r="F24" s="174" t="s">
        <v>55</v>
      </c>
      <c r="G24" s="174" t="s">
        <v>56</v>
      </c>
      <c r="H24" s="174" t="s">
        <v>56</v>
      </c>
      <c r="I24" s="174" t="s">
        <v>55</v>
      </c>
      <c r="J24" s="174" t="s">
        <v>57</v>
      </c>
      <c r="K24" s="174" t="s">
        <v>56</v>
      </c>
      <c r="L24" s="174" t="s">
        <v>56</v>
      </c>
      <c r="M24" s="174" t="s">
        <v>57</v>
      </c>
      <c r="N24" s="174" t="s">
        <v>56</v>
      </c>
      <c r="O24" s="174" t="s">
        <v>56</v>
      </c>
      <c r="P24" s="174" t="s">
        <v>56</v>
      </c>
      <c r="Q24" s="186" t="s">
        <v>57</v>
      </c>
      <c r="R24" s="174" t="s">
        <v>56</v>
      </c>
      <c r="S24" s="174" t="s">
        <v>55</v>
      </c>
      <c r="T24" s="174" t="s">
        <v>55</v>
      </c>
      <c r="U24" s="174" t="s">
        <v>57</v>
      </c>
      <c r="V24" s="174" t="s">
        <v>57</v>
      </c>
      <c r="W24" s="174" t="s">
        <v>57</v>
      </c>
      <c r="X24" s="174" t="s">
        <v>56</v>
      </c>
      <c r="Y24" s="174" t="s">
        <v>56</v>
      </c>
      <c r="Z24" s="174" t="s">
        <v>56</v>
      </c>
      <c r="AA24" s="174" t="s">
        <v>55</v>
      </c>
      <c r="AB24" s="174" t="s">
        <v>56</v>
      </c>
      <c r="AC24" s="174" t="s">
        <v>56</v>
      </c>
      <c r="AD24" s="174" t="s">
        <v>56</v>
      </c>
      <c r="AE24" s="174" t="s">
        <v>56</v>
      </c>
      <c r="AF24" s="174" t="s">
        <v>56</v>
      </c>
      <c r="AG24" s="174" t="s">
        <v>56</v>
      </c>
      <c r="AH24" s="174" t="s">
        <v>57</v>
      </c>
      <c r="AI24" s="174" t="s">
        <v>56</v>
      </c>
      <c r="AJ24" s="174" t="s">
        <v>55</v>
      </c>
      <c r="AK24" s="174" t="s">
        <v>56</v>
      </c>
      <c r="AL24" s="174" t="s">
        <v>55</v>
      </c>
      <c r="AM24" s="174" t="s">
        <v>56</v>
      </c>
      <c r="AN24" s="174" t="s">
        <v>57</v>
      </c>
      <c r="AO24" s="174" t="s">
        <v>55</v>
      </c>
      <c r="AP24" s="189" t="s">
        <v>56</v>
      </c>
      <c r="AQ24" s="174" t="s">
        <v>56</v>
      </c>
      <c r="AR24" s="174" t="s">
        <v>55</v>
      </c>
      <c r="AS24" s="174" t="s">
        <v>57</v>
      </c>
      <c r="AT24" s="174" t="s">
        <v>56</v>
      </c>
      <c r="AU24" s="174" t="s">
        <v>56</v>
      </c>
      <c r="AV24" s="174" t="s">
        <v>56</v>
      </c>
      <c r="AW24" s="174" t="s">
        <v>56</v>
      </c>
      <c r="AX24" s="174" t="s">
        <v>56</v>
      </c>
      <c r="AY24" s="174" t="s">
        <v>56</v>
      </c>
      <c r="AZ24" s="174" t="s">
        <v>56</v>
      </c>
      <c r="BA24" s="186" t="s">
        <v>57</v>
      </c>
      <c r="BB24" s="174" t="s">
        <v>56</v>
      </c>
      <c r="BC24" s="174" t="s">
        <v>55</v>
      </c>
      <c r="BD24" s="188" t="s">
        <v>56</v>
      </c>
    </row>
    <row r="25" spans="1:56" ht="20.100000000000001" customHeight="1">
      <c r="A25" s="137"/>
      <c r="B25" s="145"/>
      <c r="C25" s="128"/>
      <c r="D25" s="178"/>
      <c r="E25" s="180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89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88"/>
    </row>
    <row r="26" spans="1:56" ht="20.100000000000001" customHeight="1">
      <c r="A26" s="137"/>
      <c r="B26" s="145"/>
      <c r="C26" s="127" t="s">
        <v>63</v>
      </c>
      <c r="D26" s="178">
        <v>3</v>
      </c>
      <c r="E26" s="180">
        <f>D26*(10/12)</f>
        <v>2.5</v>
      </c>
      <c r="F26" s="174" t="s">
        <v>55</v>
      </c>
      <c r="G26" s="174" t="s">
        <v>56</v>
      </c>
      <c r="H26" s="174" t="s">
        <v>56</v>
      </c>
      <c r="I26" s="174" t="s">
        <v>55</v>
      </c>
      <c r="J26" s="174" t="s">
        <v>57</v>
      </c>
      <c r="K26" s="174" t="s">
        <v>56</v>
      </c>
      <c r="L26" s="174" t="s">
        <v>56</v>
      </c>
      <c r="M26" s="174" t="s">
        <v>57</v>
      </c>
      <c r="N26" s="174" t="s">
        <v>56</v>
      </c>
      <c r="O26" s="174" t="s">
        <v>56</v>
      </c>
      <c r="P26" s="174" t="s">
        <v>56</v>
      </c>
      <c r="Q26" s="186" t="s">
        <v>57</v>
      </c>
      <c r="R26" s="174" t="s">
        <v>56</v>
      </c>
      <c r="S26" s="174" t="s">
        <v>55</v>
      </c>
      <c r="T26" s="174" t="s">
        <v>55</v>
      </c>
      <c r="U26" s="174" t="s">
        <v>56</v>
      </c>
      <c r="V26" s="174" t="s">
        <v>57</v>
      </c>
      <c r="W26" s="174" t="s">
        <v>56</v>
      </c>
      <c r="X26" s="174" t="s">
        <v>56</v>
      </c>
      <c r="Y26" s="174" t="s">
        <v>56</v>
      </c>
      <c r="Z26" s="174" t="s">
        <v>56</v>
      </c>
      <c r="AA26" s="174" t="s">
        <v>55</v>
      </c>
      <c r="AB26" s="174" t="s">
        <v>56</v>
      </c>
      <c r="AC26" s="174" t="s">
        <v>56</v>
      </c>
      <c r="AD26" s="174" t="s">
        <v>56</v>
      </c>
      <c r="AE26" s="174" t="s">
        <v>56</v>
      </c>
      <c r="AF26" s="174" t="s">
        <v>56</v>
      </c>
      <c r="AG26" s="174" t="s">
        <v>56</v>
      </c>
      <c r="AH26" s="174" t="s">
        <v>57</v>
      </c>
      <c r="AI26" s="174" t="s">
        <v>56</v>
      </c>
      <c r="AJ26" s="174" t="s">
        <v>56</v>
      </c>
      <c r="AK26" s="174" t="s">
        <v>56</v>
      </c>
      <c r="AL26" s="174" t="s">
        <v>55</v>
      </c>
      <c r="AM26" s="174" t="s">
        <v>56</v>
      </c>
      <c r="AN26" s="174" t="s">
        <v>57</v>
      </c>
      <c r="AO26" s="174" t="s">
        <v>55</v>
      </c>
      <c r="AP26" s="189" t="s">
        <v>56</v>
      </c>
      <c r="AQ26" s="174" t="s">
        <v>56</v>
      </c>
      <c r="AR26" s="174" t="s">
        <v>55</v>
      </c>
      <c r="AS26" s="174" t="s">
        <v>57</v>
      </c>
      <c r="AT26" s="174" t="s">
        <v>56</v>
      </c>
      <c r="AU26" s="174" t="s">
        <v>56</v>
      </c>
      <c r="AV26" s="174" t="s">
        <v>56</v>
      </c>
      <c r="AW26" s="174" t="s">
        <v>56</v>
      </c>
      <c r="AX26" s="174" t="s">
        <v>56</v>
      </c>
      <c r="AY26" s="174" t="s">
        <v>56</v>
      </c>
      <c r="AZ26" s="174" t="s">
        <v>56</v>
      </c>
      <c r="BA26" s="174" t="s">
        <v>57</v>
      </c>
      <c r="BB26" s="174" t="s">
        <v>56</v>
      </c>
      <c r="BC26" s="174" t="s">
        <v>55</v>
      </c>
      <c r="BD26" s="188" t="s">
        <v>56</v>
      </c>
    </row>
    <row r="27" spans="1:56" ht="20.100000000000001" customHeight="1">
      <c r="A27" s="137"/>
      <c r="B27" s="143"/>
      <c r="C27" s="128"/>
      <c r="D27" s="178"/>
      <c r="E27" s="180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89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88"/>
    </row>
    <row r="28" spans="1:56" ht="20.100000000000001" customHeight="1">
      <c r="A28" s="137"/>
      <c r="B28" s="146" t="s">
        <v>66</v>
      </c>
      <c r="C28" s="152"/>
      <c r="D28" s="106">
        <f>SUM(D20:D27)</f>
        <v>12</v>
      </c>
      <c r="E28" s="73" t="s">
        <v>67</v>
      </c>
      <c r="F28" s="95">
        <f>Background!F28</f>
        <v>6</v>
      </c>
      <c r="G28" s="95">
        <f>Background!G28</f>
        <v>0</v>
      </c>
      <c r="H28" s="95">
        <f>Background!H28</f>
        <v>0</v>
      </c>
      <c r="I28" s="95">
        <f>Background!I28</f>
        <v>6</v>
      </c>
      <c r="J28" s="95">
        <f>Background!J28</f>
        <v>6</v>
      </c>
      <c r="K28" s="95">
        <f>Background!K28</f>
        <v>0</v>
      </c>
      <c r="L28" s="95">
        <f>Background!L28</f>
        <v>2</v>
      </c>
      <c r="M28" s="95">
        <f>Background!M28</f>
        <v>10</v>
      </c>
      <c r="N28" s="95">
        <f>Background!N28</f>
        <v>0</v>
      </c>
      <c r="O28" s="95">
        <f>Background!O28</f>
        <v>0</v>
      </c>
      <c r="P28" s="95">
        <f>Background!P28</f>
        <v>0</v>
      </c>
      <c r="Q28" s="95">
        <f>Background!Q28</f>
        <v>6</v>
      </c>
      <c r="R28" s="95">
        <f>Background!R28</f>
        <v>0</v>
      </c>
      <c r="S28" s="95">
        <f>Background!S28</f>
        <v>12</v>
      </c>
      <c r="T28" s="95">
        <f>Background!T28</f>
        <v>12</v>
      </c>
      <c r="U28" s="95">
        <f>Background!U28</f>
        <v>2</v>
      </c>
      <c r="V28" s="95">
        <f>Background!V28</f>
        <v>6</v>
      </c>
      <c r="W28" s="95">
        <f>Background!W28</f>
        <v>5</v>
      </c>
      <c r="X28" s="95">
        <f>Background!X28</f>
        <v>0</v>
      </c>
      <c r="Y28" s="95">
        <f>Background!Y28</f>
        <v>0</v>
      </c>
      <c r="Z28" s="95">
        <f>Background!Z28</f>
        <v>0</v>
      </c>
      <c r="AA28" s="95">
        <f>Background!AA28</f>
        <v>12</v>
      </c>
      <c r="AB28" s="95">
        <f>Background!AB28</f>
        <v>0</v>
      </c>
      <c r="AC28" s="95">
        <f>Background!AC28</f>
        <v>0</v>
      </c>
      <c r="AD28" s="95">
        <f>Background!AD28</f>
        <v>0</v>
      </c>
      <c r="AE28" s="95">
        <f>Background!AE28</f>
        <v>0</v>
      </c>
      <c r="AF28" s="95">
        <f>Background!AF28</f>
        <v>0</v>
      </c>
      <c r="AG28" s="95">
        <f>Background!AG28</f>
        <v>0</v>
      </c>
      <c r="AH28" s="95">
        <f>Background!AH28</f>
        <v>6</v>
      </c>
      <c r="AI28" s="95">
        <f>Background!AI28</f>
        <v>0</v>
      </c>
      <c r="AJ28" s="95">
        <f>Background!AJ28</f>
        <v>6</v>
      </c>
      <c r="AK28" s="95">
        <f>Background!AK28</f>
        <v>0</v>
      </c>
      <c r="AL28" s="95">
        <f>Background!AL28</f>
        <v>12</v>
      </c>
      <c r="AM28" s="95">
        <f>Background!AM28</f>
        <v>0</v>
      </c>
      <c r="AN28" s="95">
        <f>Background!AN28</f>
        <v>6</v>
      </c>
      <c r="AO28" s="95">
        <f>Background!AO28</f>
        <v>12</v>
      </c>
      <c r="AP28" s="97">
        <f>Background!AP28</f>
        <v>0</v>
      </c>
      <c r="AQ28" s="95">
        <f>Background!AQ28</f>
        <v>0</v>
      </c>
      <c r="AR28" s="95">
        <f>Background!AR28</f>
        <v>6</v>
      </c>
      <c r="AS28" s="95">
        <f>Background!AS28</f>
        <v>10</v>
      </c>
      <c r="AT28" s="95">
        <f>Background!AT28</f>
        <v>0</v>
      </c>
      <c r="AU28" s="95">
        <f>Background!AU28</f>
        <v>0</v>
      </c>
      <c r="AV28" s="95">
        <f>Background!AV28</f>
        <v>0</v>
      </c>
      <c r="AW28" s="95">
        <f>Background!AW28</f>
        <v>0</v>
      </c>
      <c r="AX28" s="95">
        <f>Background!AX28</f>
        <v>0</v>
      </c>
      <c r="AY28" s="95">
        <f>Background!AY28</f>
        <v>0</v>
      </c>
      <c r="AZ28" s="95">
        <f>Background!AZ28</f>
        <v>0</v>
      </c>
      <c r="BA28" s="95">
        <f>Background!BA28</f>
        <v>8</v>
      </c>
      <c r="BB28" s="95">
        <f>Background!BB28</f>
        <v>2</v>
      </c>
      <c r="BC28" s="95">
        <f>Background!BC28</f>
        <v>8</v>
      </c>
      <c r="BD28" s="95">
        <f>Background!BD28</f>
        <v>0</v>
      </c>
    </row>
    <row r="29" spans="1:56" ht="20.100000000000001" customHeight="1" thickBot="1">
      <c r="A29" s="138"/>
      <c r="B29" s="153" t="s">
        <v>68</v>
      </c>
      <c r="C29" s="154"/>
      <c r="D29" s="77" t="s">
        <v>67</v>
      </c>
      <c r="E29" s="75">
        <v>10</v>
      </c>
      <c r="F29" s="53">
        <v>5</v>
      </c>
      <c r="G29" s="53">
        <f ca="1">Background!G29</f>
        <v>0</v>
      </c>
      <c r="H29" s="53">
        <f ca="1">Background!H29</f>
        <v>0</v>
      </c>
      <c r="I29" s="53">
        <f ca="1">Background!I29</f>
        <v>5</v>
      </c>
      <c r="J29" s="53">
        <f ca="1">Background!J29</f>
        <v>5</v>
      </c>
      <c r="K29" s="53">
        <f ca="1">Background!K29</f>
        <v>0</v>
      </c>
      <c r="L29" s="53">
        <v>1.67</v>
      </c>
      <c r="M29" s="53">
        <v>8.33</v>
      </c>
      <c r="N29" s="53">
        <f ca="1">Background!N29</f>
        <v>0</v>
      </c>
      <c r="O29" s="53">
        <f ca="1">Background!O29</f>
        <v>0</v>
      </c>
      <c r="P29" s="53">
        <f ca="1">Background!P29</f>
        <v>0</v>
      </c>
      <c r="Q29" s="53">
        <f ca="1">Background!Q29</f>
        <v>5</v>
      </c>
      <c r="R29" s="53">
        <f ca="1">Background!R29</f>
        <v>0</v>
      </c>
      <c r="S29" s="53">
        <f ca="1">Background!S29</f>
        <v>10</v>
      </c>
      <c r="T29" s="53">
        <f ca="1">Background!T29</f>
        <v>10</v>
      </c>
      <c r="U29" s="53">
        <v>1.67</v>
      </c>
      <c r="V29" s="53">
        <f ca="1">Background!V29</f>
        <v>5</v>
      </c>
      <c r="W29" s="53">
        <v>4.17</v>
      </c>
      <c r="X29" s="53">
        <f ca="1">Background!X29</f>
        <v>0</v>
      </c>
      <c r="Y29" s="53">
        <f ca="1">Background!Y29</f>
        <v>0</v>
      </c>
      <c r="Z29" s="53">
        <f ca="1">Background!Z29</f>
        <v>0</v>
      </c>
      <c r="AA29" s="53">
        <f ca="1">Background!AA29</f>
        <v>10</v>
      </c>
      <c r="AB29" s="53">
        <f ca="1">Background!AB29</f>
        <v>0</v>
      </c>
      <c r="AC29" s="53">
        <f ca="1">Background!AC29</f>
        <v>0</v>
      </c>
      <c r="AD29" s="53">
        <f ca="1">Background!AD29</f>
        <v>0</v>
      </c>
      <c r="AE29" s="53">
        <f ca="1">Background!AE29</f>
        <v>0</v>
      </c>
      <c r="AF29" s="53">
        <f ca="1">Background!AF29</f>
        <v>0</v>
      </c>
      <c r="AG29" s="53">
        <f ca="1">Background!AG29</f>
        <v>0</v>
      </c>
      <c r="AH29" s="53">
        <f ca="1">Background!AH29</f>
        <v>5</v>
      </c>
      <c r="AI29" s="53">
        <f ca="1">Background!AI29</f>
        <v>0</v>
      </c>
      <c r="AJ29" s="53">
        <f ca="1">Background!AJ29</f>
        <v>5</v>
      </c>
      <c r="AK29" s="53">
        <f ca="1">Background!AK29</f>
        <v>0</v>
      </c>
      <c r="AL29" s="53">
        <f ca="1">Background!AL29</f>
        <v>10</v>
      </c>
      <c r="AM29" s="53">
        <f ca="1">Background!AM29</f>
        <v>0</v>
      </c>
      <c r="AN29" s="53">
        <f ca="1">Background!AN29</f>
        <v>5</v>
      </c>
      <c r="AO29" s="53">
        <f ca="1">Background!AO29</f>
        <v>10</v>
      </c>
      <c r="AP29" s="87">
        <f ca="1">Background!AP29</f>
        <v>0</v>
      </c>
      <c r="AQ29" s="53">
        <f ca="1">Background!AQ29</f>
        <v>0</v>
      </c>
      <c r="AR29" s="53">
        <f ca="1">Background!AR29</f>
        <v>5</v>
      </c>
      <c r="AS29" s="53">
        <v>8.33</v>
      </c>
      <c r="AT29" s="53">
        <f ca="1">Background!AT29</f>
        <v>0</v>
      </c>
      <c r="AU29" s="53">
        <f ca="1">Background!AU29</f>
        <v>0</v>
      </c>
      <c r="AV29" s="53">
        <f ca="1">Background!AV29</f>
        <v>0</v>
      </c>
      <c r="AW29" s="53">
        <f ca="1">Background!AW29</f>
        <v>0</v>
      </c>
      <c r="AX29" s="53">
        <f ca="1">Background!AX29</f>
        <v>0</v>
      </c>
      <c r="AY29" s="53">
        <f ca="1">Background!AY29</f>
        <v>0</v>
      </c>
      <c r="AZ29" s="53">
        <f ca="1">Background!AZ29</f>
        <v>0</v>
      </c>
      <c r="BA29" s="53">
        <v>6.67</v>
      </c>
      <c r="BB29" s="53">
        <v>1.67</v>
      </c>
      <c r="BC29" s="53">
        <v>6.67</v>
      </c>
      <c r="BD29" s="53">
        <f ca="1">Background!BD29</f>
        <v>0</v>
      </c>
    </row>
    <row r="30" spans="1:56" ht="20.100000000000001" customHeight="1">
      <c r="A30" s="129">
        <v>3</v>
      </c>
      <c r="B30" s="155" t="s">
        <v>71</v>
      </c>
      <c r="C30" s="158" t="s">
        <v>62</v>
      </c>
      <c r="D30" s="137">
        <v>2</v>
      </c>
      <c r="E30" s="173">
        <f>D30*(10/12)</f>
        <v>1.6666666666666667</v>
      </c>
      <c r="F30" s="169" t="s">
        <v>56</v>
      </c>
      <c r="G30" s="169" t="s">
        <v>57</v>
      </c>
      <c r="H30" s="169" t="s">
        <v>56</v>
      </c>
      <c r="I30" s="169" t="s">
        <v>57</v>
      </c>
      <c r="J30" s="169" t="s">
        <v>56</v>
      </c>
      <c r="K30" s="177" t="s">
        <v>56</v>
      </c>
      <c r="L30" s="169" t="s">
        <v>56</v>
      </c>
      <c r="M30" s="171" t="s">
        <v>57</v>
      </c>
      <c r="N30" s="169" t="s">
        <v>55</v>
      </c>
      <c r="O30" s="169" t="s">
        <v>56</v>
      </c>
      <c r="P30" s="169" t="s">
        <v>56</v>
      </c>
      <c r="Q30" s="169" t="s">
        <v>56</v>
      </c>
      <c r="R30" s="171" t="s">
        <v>56</v>
      </c>
      <c r="S30" s="171" t="s">
        <v>55</v>
      </c>
      <c r="T30" s="169" t="s">
        <v>55</v>
      </c>
      <c r="U30" s="169" t="s">
        <v>55</v>
      </c>
      <c r="V30" s="169" t="s">
        <v>56</v>
      </c>
      <c r="W30" s="169" t="s">
        <v>57</v>
      </c>
      <c r="X30" s="169" t="s">
        <v>55</v>
      </c>
      <c r="Y30" s="169" t="s">
        <v>56</v>
      </c>
      <c r="Z30" s="169" t="s">
        <v>57</v>
      </c>
      <c r="AA30" s="169" t="s">
        <v>56</v>
      </c>
      <c r="AB30" s="169" t="s">
        <v>56</v>
      </c>
      <c r="AC30" s="169" t="s">
        <v>56</v>
      </c>
      <c r="AD30" s="169" t="s">
        <v>57</v>
      </c>
      <c r="AE30" s="169" t="s">
        <v>57</v>
      </c>
      <c r="AF30" s="171" t="s">
        <v>56</v>
      </c>
      <c r="AG30" s="169" t="s">
        <v>56</v>
      </c>
      <c r="AH30" s="169" t="s">
        <v>57</v>
      </c>
      <c r="AI30" s="169" t="s">
        <v>57</v>
      </c>
      <c r="AJ30" s="169" t="s">
        <v>57</v>
      </c>
      <c r="AK30" s="169" t="s">
        <v>56</v>
      </c>
      <c r="AL30" s="169" t="s">
        <v>56</v>
      </c>
      <c r="AM30" s="169" t="s">
        <v>57</v>
      </c>
      <c r="AN30" s="169" t="s">
        <v>56</v>
      </c>
      <c r="AO30" s="169" t="s">
        <v>57</v>
      </c>
      <c r="AP30" s="170" t="s">
        <v>56</v>
      </c>
      <c r="AQ30" s="169" t="s">
        <v>55</v>
      </c>
      <c r="AR30" s="171" t="s">
        <v>56</v>
      </c>
      <c r="AS30" s="171" t="s">
        <v>55</v>
      </c>
      <c r="AT30" s="169" t="s">
        <v>56</v>
      </c>
      <c r="AU30" s="169" t="s">
        <v>57</v>
      </c>
      <c r="AV30" s="169" t="s">
        <v>56</v>
      </c>
      <c r="AW30" s="169" t="s">
        <v>56</v>
      </c>
      <c r="AX30" s="169" t="s">
        <v>56</v>
      </c>
      <c r="AY30" s="169" t="s">
        <v>56</v>
      </c>
      <c r="AZ30" s="169" t="s">
        <v>56</v>
      </c>
      <c r="BA30" s="169" t="s">
        <v>57</v>
      </c>
      <c r="BB30" s="171" t="s">
        <v>57</v>
      </c>
      <c r="BC30" s="169" t="s">
        <v>56</v>
      </c>
      <c r="BD30" s="158" t="s">
        <v>56</v>
      </c>
    </row>
    <row r="31" spans="1:56" ht="20.100000000000001" customHeight="1">
      <c r="A31" s="130"/>
      <c r="B31" s="156"/>
      <c r="C31" s="128"/>
      <c r="D31" s="164"/>
      <c r="E31" s="166"/>
      <c r="F31" s="160"/>
      <c r="G31" s="160"/>
      <c r="H31" s="160"/>
      <c r="I31" s="160"/>
      <c r="J31" s="160"/>
      <c r="K31" s="168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2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28"/>
    </row>
    <row r="32" spans="1:56" ht="20.100000000000001" customHeight="1">
      <c r="A32" s="130"/>
      <c r="B32" s="156"/>
      <c r="C32" s="127" t="s">
        <v>63</v>
      </c>
      <c r="D32" s="163">
        <v>2</v>
      </c>
      <c r="E32" s="165">
        <f t="shared" ref="E32" si="1">D32*(10/12)</f>
        <v>1.6666666666666667</v>
      </c>
      <c r="F32" s="159" t="s">
        <v>56</v>
      </c>
      <c r="G32" s="159" t="s">
        <v>56</v>
      </c>
      <c r="H32" s="159" t="s">
        <v>56</v>
      </c>
      <c r="I32" s="159" t="s">
        <v>57</v>
      </c>
      <c r="J32" s="159" t="s">
        <v>56</v>
      </c>
      <c r="K32" s="167" t="s">
        <v>56</v>
      </c>
      <c r="L32" s="159" t="s">
        <v>56</v>
      </c>
      <c r="M32" s="159" t="s">
        <v>57</v>
      </c>
      <c r="N32" s="159" t="s">
        <v>56</v>
      </c>
      <c r="O32" s="159" t="s">
        <v>56</v>
      </c>
      <c r="P32" s="159" t="s">
        <v>56</v>
      </c>
      <c r="Q32" s="159" t="s">
        <v>56</v>
      </c>
      <c r="R32" s="159" t="s">
        <v>56</v>
      </c>
      <c r="S32" s="159" t="s">
        <v>56</v>
      </c>
      <c r="T32" s="159" t="s">
        <v>56</v>
      </c>
      <c r="U32" s="159" t="s">
        <v>56</v>
      </c>
      <c r="V32" s="159" t="s">
        <v>56</v>
      </c>
      <c r="W32" s="159" t="s">
        <v>57</v>
      </c>
      <c r="X32" s="159" t="s">
        <v>55</v>
      </c>
      <c r="Y32" s="159" t="s">
        <v>56</v>
      </c>
      <c r="Z32" s="159" t="s">
        <v>56</v>
      </c>
      <c r="AA32" s="159" t="s">
        <v>56</v>
      </c>
      <c r="AB32" s="159" t="s">
        <v>56</v>
      </c>
      <c r="AC32" s="159" t="s">
        <v>56</v>
      </c>
      <c r="AD32" s="159" t="s">
        <v>57</v>
      </c>
      <c r="AE32" s="159" t="s">
        <v>57</v>
      </c>
      <c r="AF32" s="159" t="s">
        <v>56</v>
      </c>
      <c r="AG32" s="159" t="s">
        <v>56</v>
      </c>
      <c r="AH32" s="159" t="s">
        <v>57</v>
      </c>
      <c r="AI32" s="159" t="s">
        <v>56</v>
      </c>
      <c r="AJ32" s="159" t="s">
        <v>57</v>
      </c>
      <c r="AK32" s="159" t="s">
        <v>56</v>
      </c>
      <c r="AL32" s="159" t="s">
        <v>56</v>
      </c>
      <c r="AM32" s="159" t="s">
        <v>56</v>
      </c>
      <c r="AN32" s="159" t="s">
        <v>56</v>
      </c>
      <c r="AO32" s="159" t="s">
        <v>56</v>
      </c>
      <c r="AP32" s="161" t="s">
        <v>56</v>
      </c>
      <c r="AQ32" s="159" t="s">
        <v>55</v>
      </c>
      <c r="AR32" s="159" t="s">
        <v>56</v>
      </c>
      <c r="AS32" s="159" t="s">
        <v>55</v>
      </c>
      <c r="AT32" s="159" t="s">
        <v>56</v>
      </c>
      <c r="AU32" s="159" t="s">
        <v>56</v>
      </c>
      <c r="AV32" s="159" t="s">
        <v>56</v>
      </c>
      <c r="AW32" s="159" t="s">
        <v>56</v>
      </c>
      <c r="AX32" s="159" t="s">
        <v>56</v>
      </c>
      <c r="AY32" s="159" t="s">
        <v>56</v>
      </c>
      <c r="AZ32" s="159" t="s">
        <v>56</v>
      </c>
      <c r="BA32" s="159" t="s">
        <v>57</v>
      </c>
      <c r="BB32" s="159" t="s">
        <v>57</v>
      </c>
      <c r="BC32" s="159" t="s">
        <v>56</v>
      </c>
      <c r="BD32" s="127" t="s">
        <v>56</v>
      </c>
    </row>
    <row r="33" spans="1:56" s="51" customFormat="1" ht="20.100000000000001" customHeight="1">
      <c r="A33" s="130"/>
      <c r="B33" s="157"/>
      <c r="C33" s="128"/>
      <c r="D33" s="164"/>
      <c r="E33" s="166"/>
      <c r="F33" s="160"/>
      <c r="G33" s="160"/>
      <c r="H33" s="160"/>
      <c r="I33" s="160"/>
      <c r="J33" s="160"/>
      <c r="K33" s="168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2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28"/>
    </row>
    <row r="34" spans="1:56" ht="20.100000000000001" customHeight="1">
      <c r="A34" s="130"/>
      <c r="B34" s="132" t="s">
        <v>72</v>
      </c>
      <c r="C34" s="127" t="s">
        <v>62</v>
      </c>
      <c r="D34" s="163">
        <v>2</v>
      </c>
      <c r="E34" s="165">
        <f>D34*(10/12)</f>
        <v>1.6666666666666667</v>
      </c>
      <c r="F34" s="159" t="s">
        <v>56</v>
      </c>
      <c r="G34" s="159" t="s">
        <v>55</v>
      </c>
      <c r="H34" s="159" t="s">
        <v>56</v>
      </c>
      <c r="I34" s="159" t="s">
        <v>57</v>
      </c>
      <c r="J34" s="159" t="s">
        <v>55</v>
      </c>
      <c r="K34" s="167" t="s">
        <v>56</v>
      </c>
      <c r="L34" s="159" t="s">
        <v>55</v>
      </c>
      <c r="M34" s="159" t="s">
        <v>56</v>
      </c>
      <c r="N34" s="159" t="s">
        <v>56</v>
      </c>
      <c r="O34" s="159" t="s">
        <v>56</v>
      </c>
      <c r="P34" s="159" t="s">
        <v>55</v>
      </c>
      <c r="Q34" s="159" t="s">
        <v>56</v>
      </c>
      <c r="R34" s="159" t="s">
        <v>56</v>
      </c>
      <c r="S34" s="159" t="s">
        <v>55</v>
      </c>
      <c r="T34" s="159" t="s">
        <v>55</v>
      </c>
      <c r="U34" s="159" t="s">
        <v>55</v>
      </c>
      <c r="V34" s="159" t="s">
        <v>55</v>
      </c>
      <c r="W34" s="159" t="s">
        <v>55</v>
      </c>
      <c r="X34" s="159" t="s">
        <v>55</v>
      </c>
      <c r="Y34" s="159" t="s">
        <v>56</v>
      </c>
      <c r="Z34" s="159" t="s">
        <v>57</v>
      </c>
      <c r="AA34" s="159" t="s">
        <v>55</v>
      </c>
      <c r="AB34" s="159" t="s">
        <v>56</v>
      </c>
      <c r="AC34" s="159" t="s">
        <v>56</v>
      </c>
      <c r="AD34" s="159" t="s">
        <v>56</v>
      </c>
      <c r="AE34" s="159" t="s">
        <v>55</v>
      </c>
      <c r="AF34" s="159" t="s">
        <v>56</v>
      </c>
      <c r="AG34" s="159" t="s">
        <v>55</v>
      </c>
      <c r="AH34" s="159" t="s">
        <v>55</v>
      </c>
      <c r="AI34" s="159" t="s">
        <v>56</v>
      </c>
      <c r="AJ34" s="159" t="s">
        <v>57</v>
      </c>
      <c r="AK34" s="159" t="s">
        <v>56</v>
      </c>
      <c r="AL34" s="159" t="s">
        <v>56</v>
      </c>
      <c r="AM34" s="159" t="s">
        <v>56</v>
      </c>
      <c r="AN34" s="159" t="s">
        <v>56</v>
      </c>
      <c r="AO34" s="159" t="s">
        <v>57</v>
      </c>
      <c r="AP34" s="161" t="s">
        <v>55</v>
      </c>
      <c r="AQ34" s="159" t="s">
        <v>56</v>
      </c>
      <c r="AR34" s="159" t="s">
        <v>55</v>
      </c>
      <c r="AS34" s="159" t="s">
        <v>55</v>
      </c>
      <c r="AT34" s="159" t="s">
        <v>56</v>
      </c>
      <c r="AU34" s="159" t="s">
        <v>56</v>
      </c>
      <c r="AV34" s="159" t="s">
        <v>56</v>
      </c>
      <c r="AW34" s="159" t="s">
        <v>55</v>
      </c>
      <c r="AX34" s="159" t="s">
        <v>56</v>
      </c>
      <c r="AY34" s="159" t="s">
        <v>56</v>
      </c>
      <c r="AZ34" s="159" t="s">
        <v>56</v>
      </c>
      <c r="BA34" s="159" t="s">
        <v>56</v>
      </c>
      <c r="BB34" s="159" t="s">
        <v>55</v>
      </c>
      <c r="BC34" s="159" t="s">
        <v>56</v>
      </c>
      <c r="BD34" s="127" t="s">
        <v>56</v>
      </c>
    </row>
    <row r="35" spans="1:56" ht="20.100000000000001" customHeight="1">
      <c r="A35" s="130"/>
      <c r="B35" s="132"/>
      <c r="C35" s="128"/>
      <c r="D35" s="164"/>
      <c r="E35" s="166"/>
      <c r="F35" s="160"/>
      <c r="G35" s="160"/>
      <c r="H35" s="160"/>
      <c r="I35" s="160"/>
      <c r="J35" s="160"/>
      <c r="K35" s="168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2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28"/>
    </row>
    <row r="36" spans="1:56" ht="20.100000000000001" customHeight="1">
      <c r="A36" s="130"/>
      <c r="B36" s="132"/>
      <c r="C36" s="127" t="s">
        <v>63</v>
      </c>
      <c r="D36" s="163">
        <v>2</v>
      </c>
      <c r="E36" s="165">
        <f t="shared" ref="E36" si="2">D36*(10/12)</f>
        <v>1.6666666666666667</v>
      </c>
      <c r="F36" s="159" t="s">
        <v>56</v>
      </c>
      <c r="G36" s="159" t="s">
        <v>56</v>
      </c>
      <c r="H36" s="159" t="s">
        <v>56</v>
      </c>
      <c r="I36" s="159" t="s">
        <v>57</v>
      </c>
      <c r="J36" s="159" t="s">
        <v>55</v>
      </c>
      <c r="K36" s="167" t="s">
        <v>56</v>
      </c>
      <c r="L36" s="159" t="s">
        <v>55</v>
      </c>
      <c r="M36" s="159" t="s">
        <v>56</v>
      </c>
      <c r="N36" s="159" t="s">
        <v>56</v>
      </c>
      <c r="O36" s="159" t="s">
        <v>56</v>
      </c>
      <c r="P36" s="159" t="s">
        <v>55</v>
      </c>
      <c r="Q36" s="159" t="s">
        <v>56</v>
      </c>
      <c r="R36" s="159" t="s">
        <v>56</v>
      </c>
      <c r="S36" s="159" t="s">
        <v>56</v>
      </c>
      <c r="T36" s="159" t="s">
        <v>56</v>
      </c>
      <c r="U36" s="159" t="s">
        <v>56</v>
      </c>
      <c r="V36" s="159" t="s">
        <v>55</v>
      </c>
      <c r="W36" s="159" t="s">
        <v>55</v>
      </c>
      <c r="X36" s="159" t="s">
        <v>55</v>
      </c>
      <c r="Y36" s="159" t="s">
        <v>56</v>
      </c>
      <c r="Z36" s="159" t="s">
        <v>56</v>
      </c>
      <c r="AA36" s="159" t="s">
        <v>55</v>
      </c>
      <c r="AB36" s="159" t="s">
        <v>56</v>
      </c>
      <c r="AC36" s="159" t="s">
        <v>56</v>
      </c>
      <c r="AD36" s="159" t="s">
        <v>56</v>
      </c>
      <c r="AE36" s="159" t="s">
        <v>55</v>
      </c>
      <c r="AF36" s="159" t="s">
        <v>56</v>
      </c>
      <c r="AG36" s="159" t="s">
        <v>55</v>
      </c>
      <c r="AH36" s="159" t="s">
        <v>55</v>
      </c>
      <c r="AI36" s="159" t="s">
        <v>56</v>
      </c>
      <c r="AJ36" s="159" t="s">
        <v>57</v>
      </c>
      <c r="AK36" s="159" t="s">
        <v>56</v>
      </c>
      <c r="AL36" s="159" t="s">
        <v>56</v>
      </c>
      <c r="AM36" s="159" t="s">
        <v>56</v>
      </c>
      <c r="AN36" s="159" t="s">
        <v>56</v>
      </c>
      <c r="AO36" s="159" t="s">
        <v>56</v>
      </c>
      <c r="AP36" s="161" t="s">
        <v>55</v>
      </c>
      <c r="AQ36" s="159" t="s">
        <v>56</v>
      </c>
      <c r="AR36" s="159" t="s">
        <v>55</v>
      </c>
      <c r="AS36" s="159" t="s">
        <v>55</v>
      </c>
      <c r="AT36" s="159" t="s">
        <v>56</v>
      </c>
      <c r="AU36" s="159" t="s">
        <v>56</v>
      </c>
      <c r="AV36" s="159" t="s">
        <v>56</v>
      </c>
      <c r="AW36" s="159" t="s">
        <v>55</v>
      </c>
      <c r="AX36" s="159" t="s">
        <v>56</v>
      </c>
      <c r="AY36" s="159" t="s">
        <v>56</v>
      </c>
      <c r="AZ36" s="159" t="s">
        <v>56</v>
      </c>
      <c r="BA36" s="159" t="s">
        <v>56</v>
      </c>
      <c r="BB36" s="159" t="s">
        <v>55</v>
      </c>
      <c r="BC36" s="159" t="s">
        <v>56</v>
      </c>
      <c r="BD36" s="127" t="s">
        <v>56</v>
      </c>
    </row>
    <row r="37" spans="1:56" ht="20.100000000000001" customHeight="1">
      <c r="A37" s="130"/>
      <c r="B37" s="132"/>
      <c r="C37" s="128"/>
      <c r="D37" s="164"/>
      <c r="E37" s="166"/>
      <c r="F37" s="160"/>
      <c r="G37" s="160"/>
      <c r="H37" s="160"/>
      <c r="I37" s="160"/>
      <c r="J37" s="160"/>
      <c r="K37" s="168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2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28"/>
    </row>
    <row r="38" spans="1:56" ht="20.100000000000001" customHeight="1">
      <c r="A38" s="130"/>
      <c r="B38" s="132" t="s">
        <v>73</v>
      </c>
      <c r="C38" s="127" t="s">
        <v>62</v>
      </c>
      <c r="D38" s="163">
        <v>2</v>
      </c>
      <c r="E38" s="165">
        <f t="shared" ref="E38" si="3">D38*(10/12)</f>
        <v>1.6666666666666667</v>
      </c>
      <c r="F38" s="159" t="s">
        <v>55</v>
      </c>
      <c r="G38" s="159" t="s">
        <v>55</v>
      </c>
      <c r="H38" s="159" t="s">
        <v>56</v>
      </c>
      <c r="I38" s="159" t="s">
        <v>55</v>
      </c>
      <c r="J38" s="159" t="s">
        <v>55</v>
      </c>
      <c r="K38" s="167" t="s">
        <v>74</v>
      </c>
      <c r="L38" s="159" t="s">
        <v>55</v>
      </c>
      <c r="M38" s="159" t="s">
        <v>55</v>
      </c>
      <c r="N38" s="159" t="s">
        <v>56</v>
      </c>
      <c r="O38" s="159" t="s">
        <v>57</v>
      </c>
      <c r="P38" s="159" t="s">
        <v>55</v>
      </c>
      <c r="Q38" s="159" t="s">
        <v>55</v>
      </c>
      <c r="R38" s="159" t="s">
        <v>56</v>
      </c>
      <c r="S38" s="159" t="s">
        <v>55</v>
      </c>
      <c r="T38" s="159" t="s">
        <v>55</v>
      </c>
      <c r="U38" s="159" t="s">
        <v>55</v>
      </c>
      <c r="V38" s="159" t="s">
        <v>55</v>
      </c>
      <c r="W38" s="159" t="s">
        <v>55</v>
      </c>
      <c r="X38" s="159" t="s">
        <v>55</v>
      </c>
      <c r="Y38" s="159" t="s">
        <v>57</v>
      </c>
      <c r="Z38" s="159" t="s">
        <v>57</v>
      </c>
      <c r="AA38" s="159" t="s">
        <v>55</v>
      </c>
      <c r="AB38" s="159" t="s">
        <v>56</v>
      </c>
      <c r="AC38" s="159" t="s">
        <v>57</v>
      </c>
      <c r="AD38" s="159" t="s">
        <v>55</v>
      </c>
      <c r="AE38" s="159" t="s">
        <v>55</v>
      </c>
      <c r="AF38" s="159" t="s">
        <v>55</v>
      </c>
      <c r="AG38" s="159" t="s">
        <v>55</v>
      </c>
      <c r="AH38" s="159" t="s">
        <v>55</v>
      </c>
      <c r="AI38" s="159" t="s">
        <v>56</v>
      </c>
      <c r="AJ38" s="159" t="s">
        <v>57</v>
      </c>
      <c r="AK38" s="159" t="s">
        <v>55</v>
      </c>
      <c r="AL38" s="159" t="s">
        <v>55</v>
      </c>
      <c r="AM38" s="159" t="s">
        <v>56</v>
      </c>
      <c r="AN38" s="159" t="s">
        <v>55</v>
      </c>
      <c r="AO38" s="159" t="s">
        <v>57</v>
      </c>
      <c r="AP38" s="161" t="s">
        <v>55</v>
      </c>
      <c r="AQ38" s="159" t="s">
        <v>55</v>
      </c>
      <c r="AR38" s="159" t="s">
        <v>55</v>
      </c>
      <c r="AS38" s="159" t="s">
        <v>55</v>
      </c>
      <c r="AT38" s="159" t="s">
        <v>55</v>
      </c>
      <c r="AU38" s="159" t="s">
        <v>56</v>
      </c>
      <c r="AV38" s="159" t="s">
        <v>57</v>
      </c>
      <c r="AW38" s="159" t="s">
        <v>55</v>
      </c>
      <c r="AX38" s="159" t="s">
        <v>56</v>
      </c>
      <c r="AY38" s="159" t="s">
        <v>56</v>
      </c>
      <c r="AZ38" s="159" t="s">
        <v>56</v>
      </c>
      <c r="BA38" s="159" t="s">
        <v>55</v>
      </c>
      <c r="BB38" s="159" t="s">
        <v>55</v>
      </c>
      <c r="BC38" s="159" t="s">
        <v>57</v>
      </c>
      <c r="BD38" s="127" t="s">
        <v>56</v>
      </c>
    </row>
    <row r="39" spans="1:56" s="51" customFormat="1" ht="20.100000000000001" customHeight="1">
      <c r="A39" s="130"/>
      <c r="B39" s="132"/>
      <c r="C39" s="128"/>
      <c r="D39" s="164"/>
      <c r="E39" s="166"/>
      <c r="F39" s="160"/>
      <c r="G39" s="160"/>
      <c r="H39" s="160"/>
      <c r="I39" s="160"/>
      <c r="J39" s="160"/>
      <c r="K39" s="168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2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28"/>
    </row>
    <row r="40" spans="1:56" ht="20.100000000000001" customHeight="1">
      <c r="A40" s="130"/>
      <c r="B40" s="132"/>
      <c r="C40" s="127" t="s">
        <v>63</v>
      </c>
      <c r="D40" s="163">
        <v>2</v>
      </c>
      <c r="E40" s="165">
        <f t="shared" ref="E40" si="4">D40*(10/12)</f>
        <v>1.6666666666666667</v>
      </c>
      <c r="F40" s="159" t="s">
        <v>55</v>
      </c>
      <c r="G40" s="159" t="s">
        <v>57</v>
      </c>
      <c r="H40" s="159" t="s">
        <v>56</v>
      </c>
      <c r="I40" s="159" t="s">
        <v>55</v>
      </c>
      <c r="J40" s="159" t="s">
        <v>55</v>
      </c>
      <c r="K40" s="167" t="s">
        <v>55</v>
      </c>
      <c r="L40" s="159" t="s">
        <v>55</v>
      </c>
      <c r="M40" s="159" t="s">
        <v>55</v>
      </c>
      <c r="N40" s="159" t="s">
        <v>56</v>
      </c>
      <c r="O40" s="159" t="s">
        <v>57</v>
      </c>
      <c r="P40" s="159" t="s">
        <v>55</v>
      </c>
      <c r="Q40" s="159" t="s">
        <v>55</v>
      </c>
      <c r="R40" s="159" t="s">
        <v>56</v>
      </c>
      <c r="S40" s="169" t="s">
        <v>56</v>
      </c>
      <c r="T40" s="159" t="s">
        <v>56</v>
      </c>
      <c r="U40" s="159" t="s">
        <v>56</v>
      </c>
      <c r="V40" s="159" t="s">
        <v>55</v>
      </c>
      <c r="W40" s="159" t="s">
        <v>55</v>
      </c>
      <c r="X40" s="159" t="s">
        <v>55</v>
      </c>
      <c r="Y40" s="159" t="s">
        <v>56</v>
      </c>
      <c r="Z40" s="159" t="s">
        <v>57</v>
      </c>
      <c r="AA40" s="159" t="s">
        <v>55</v>
      </c>
      <c r="AB40" s="159" t="s">
        <v>56</v>
      </c>
      <c r="AC40" s="159" t="s">
        <v>57</v>
      </c>
      <c r="AD40" s="159" t="s">
        <v>55</v>
      </c>
      <c r="AE40" s="159" t="s">
        <v>55</v>
      </c>
      <c r="AF40" s="159" t="s">
        <v>55</v>
      </c>
      <c r="AG40" s="159" t="s">
        <v>55</v>
      </c>
      <c r="AH40" s="159" t="s">
        <v>55</v>
      </c>
      <c r="AI40" s="159" t="s">
        <v>56</v>
      </c>
      <c r="AJ40" s="159" t="s">
        <v>57</v>
      </c>
      <c r="AK40" s="159" t="s">
        <v>55</v>
      </c>
      <c r="AL40" s="159" t="s">
        <v>55</v>
      </c>
      <c r="AM40" s="159" t="s">
        <v>56</v>
      </c>
      <c r="AN40" s="159" t="s">
        <v>55</v>
      </c>
      <c r="AO40" s="159" t="s">
        <v>56</v>
      </c>
      <c r="AP40" s="161" t="s">
        <v>55</v>
      </c>
      <c r="AQ40" s="159" t="s">
        <v>55</v>
      </c>
      <c r="AR40" s="159" t="s">
        <v>55</v>
      </c>
      <c r="AS40" s="159" t="s">
        <v>55</v>
      </c>
      <c r="AT40" s="159" t="s">
        <v>55</v>
      </c>
      <c r="AU40" s="159" t="s">
        <v>56</v>
      </c>
      <c r="AV40" s="159" t="s">
        <v>57</v>
      </c>
      <c r="AW40" s="159" t="s">
        <v>55</v>
      </c>
      <c r="AX40" s="159" t="s">
        <v>56</v>
      </c>
      <c r="AY40" s="159" t="s">
        <v>56</v>
      </c>
      <c r="AZ40" s="159" t="s">
        <v>56</v>
      </c>
      <c r="BA40" s="159" t="s">
        <v>55</v>
      </c>
      <c r="BB40" s="159" t="s">
        <v>55</v>
      </c>
      <c r="BC40" s="159" t="s">
        <v>57</v>
      </c>
      <c r="BD40" s="127" t="s">
        <v>56</v>
      </c>
    </row>
    <row r="41" spans="1:56" ht="20.100000000000001" customHeight="1">
      <c r="A41" s="130"/>
      <c r="B41" s="132"/>
      <c r="C41" s="128"/>
      <c r="D41" s="164"/>
      <c r="E41" s="166"/>
      <c r="F41" s="160"/>
      <c r="G41" s="160"/>
      <c r="H41" s="160"/>
      <c r="I41" s="160"/>
      <c r="J41" s="160"/>
      <c r="K41" s="168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2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28"/>
    </row>
    <row r="42" spans="1:56" ht="20.100000000000001" customHeight="1">
      <c r="A42" s="130"/>
      <c r="B42" s="132" t="s">
        <v>66</v>
      </c>
      <c r="C42" s="133"/>
      <c r="D42" s="100">
        <f>SUM(D30:D41)</f>
        <v>12</v>
      </c>
      <c r="E42" s="73" t="s">
        <v>67</v>
      </c>
      <c r="F42" s="95">
        <f>Background!F42</f>
        <v>4</v>
      </c>
      <c r="G42" s="95">
        <f>Background!G42</f>
        <v>6</v>
      </c>
      <c r="H42" s="95">
        <f>Background!H42</f>
        <v>0</v>
      </c>
      <c r="I42" s="95">
        <f>Background!I42</f>
        <v>8</v>
      </c>
      <c r="J42" s="95">
        <f>Background!J42</f>
        <v>8</v>
      </c>
      <c r="K42" s="72">
        <f>Background!K42</f>
        <v>4</v>
      </c>
      <c r="L42" s="95">
        <f>Background!L42</f>
        <v>8</v>
      </c>
      <c r="M42" s="95">
        <f>Background!M42</f>
        <v>6</v>
      </c>
      <c r="N42" s="95">
        <f>Background!N42</f>
        <v>2</v>
      </c>
      <c r="O42" s="95">
        <f>Background!O42</f>
        <v>2</v>
      </c>
      <c r="P42" s="95">
        <f>Background!P42</f>
        <v>8</v>
      </c>
      <c r="Q42" s="95">
        <f>Background!Q42</f>
        <v>4</v>
      </c>
      <c r="R42" s="95">
        <f>Background!R42</f>
        <v>0</v>
      </c>
      <c r="S42" s="95">
        <f>Background!S42</f>
        <v>6</v>
      </c>
      <c r="T42" s="95">
        <f>Background!T42</f>
        <v>6</v>
      </c>
      <c r="U42" s="95">
        <f>Background!U42</f>
        <v>6</v>
      </c>
      <c r="V42" s="95">
        <f>Background!V42</f>
        <v>8</v>
      </c>
      <c r="W42" s="95">
        <f>Background!W42</f>
        <v>10</v>
      </c>
      <c r="X42" s="95">
        <f>Background!X42</f>
        <v>12</v>
      </c>
      <c r="Y42" s="95">
        <f>Background!Y42</f>
        <v>1</v>
      </c>
      <c r="Z42" s="95">
        <f>Background!Z42</f>
        <v>4</v>
      </c>
      <c r="AA42" s="95">
        <f>Background!AA42</f>
        <v>8</v>
      </c>
      <c r="AB42" s="95">
        <f>Background!AB42</f>
        <v>0</v>
      </c>
      <c r="AC42" s="95">
        <f>Background!AC42</f>
        <v>2</v>
      </c>
      <c r="AD42" s="95">
        <f>Background!AD42</f>
        <v>6</v>
      </c>
      <c r="AE42" s="95">
        <f>Background!AE42</f>
        <v>10</v>
      </c>
      <c r="AF42" s="95">
        <f>Background!AF42</f>
        <v>4</v>
      </c>
      <c r="AG42" s="95">
        <f>Background!AG42</f>
        <v>8</v>
      </c>
      <c r="AH42" s="95">
        <f>Background!AH42</f>
        <v>10</v>
      </c>
      <c r="AI42" s="95">
        <f>Background!AI42</f>
        <v>1</v>
      </c>
      <c r="AJ42" s="95">
        <f>Background!AJ42</f>
        <v>6</v>
      </c>
      <c r="AK42" s="95">
        <f>Background!AK42</f>
        <v>4</v>
      </c>
      <c r="AL42" s="95">
        <f>Background!AL42</f>
        <v>4</v>
      </c>
      <c r="AM42" s="95">
        <f>Background!AM42</f>
        <v>1</v>
      </c>
      <c r="AN42" s="95">
        <f>Background!AN42</f>
        <v>4</v>
      </c>
      <c r="AO42" s="95">
        <f>Background!AO42</f>
        <v>3</v>
      </c>
      <c r="AP42" s="97">
        <f>Background!AP42</f>
        <v>8</v>
      </c>
      <c r="AQ42" s="95">
        <f>Background!AQ42</f>
        <v>8</v>
      </c>
      <c r="AR42" s="95">
        <f>Background!AR42</f>
        <v>8</v>
      </c>
      <c r="AS42" s="95">
        <f>Background!AS42</f>
        <v>12</v>
      </c>
      <c r="AT42" s="95">
        <f>Background!AT42</f>
        <v>4</v>
      </c>
      <c r="AU42" s="95">
        <f>Background!AU42</f>
        <v>1</v>
      </c>
      <c r="AV42" s="95">
        <f>Background!AV42</f>
        <v>2</v>
      </c>
      <c r="AW42" s="95">
        <f>Background!AW42</f>
        <v>8</v>
      </c>
      <c r="AX42" s="95">
        <f>Background!AX42</f>
        <v>0</v>
      </c>
      <c r="AY42" s="95">
        <f>Background!AY42</f>
        <v>0</v>
      </c>
      <c r="AZ42" s="95">
        <f>Background!AZ42</f>
        <v>0</v>
      </c>
      <c r="BA42" s="95">
        <f>Background!BA42</f>
        <v>6</v>
      </c>
      <c r="BB42" s="95">
        <f>Background!BB42</f>
        <v>10</v>
      </c>
      <c r="BC42" s="95">
        <f>Background!BC42</f>
        <v>2</v>
      </c>
      <c r="BD42" s="96">
        <f>Background!BD42</f>
        <v>0</v>
      </c>
    </row>
    <row r="43" spans="1:56" ht="20.100000000000001" customHeight="1" thickBot="1">
      <c r="A43" s="131"/>
      <c r="B43" s="134" t="s">
        <v>68</v>
      </c>
      <c r="C43" s="135"/>
      <c r="D43" s="78" t="s">
        <v>67</v>
      </c>
      <c r="E43" s="109">
        <v>10</v>
      </c>
      <c r="F43" s="75">
        <f>Background!F43</f>
        <v>3.3333333333333335</v>
      </c>
      <c r="G43" s="75">
        <f>Background!G43</f>
        <v>5</v>
      </c>
      <c r="H43" s="75">
        <f>Background!H43</f>
        <v>0</v>
      </c>
      <c r="I43" s="75">
        <f>Background!I43</f>
        <v>6.666666666666667</v>
      </c>
      <c r="J43" s="75">
        <f>Background!J43</f>
        <v>6.666666666666667</v>
      </c>
      <c r="K43" s="75">
        <f>Background!K43</f>
        <v>3.3333333333333335</v>
      </c>
      <c r="L43" s="75">
        <f>Background!L43</f>
        <v>6.666666666666667</v>
      </c>
      <c r="M43" s="75">
        <f>Background!M43</f>
        <v>5</v>
      </c>
      <c r="N43" s="75">
        <f>Background!N43</f>
        <v>1.6666666666666667</v>
      </c>
      <c r="O43" s="75">
        <f>Background!O43</f>
        <v>1.6666666666666667</v>
      </c>
      <c r="P43" s="75">
        <f>Background!P43</f>
        <v>6.666666666666667</v>
      </c>
      <c r="Q43" s="75">
        <f>Background!Q43</f>
        <v>3.3333333333333335</v>
      </c>
      <c r="R43" s="75">
        <f>Background!R43</f>
        <v>0</v>
      </c>
      <c r="S43" s="75">
        <f>Background!S43</f>
        <v>5</v>
      </c>
      <c r="T43" s="75">
        <f>Background!T43</f>
        <v>5</v>
      </c>
      <c r="U43" s="75">
        <f>Background!U43</f>
        <v>5</v>
      </c>
      <c r="V43" s="75">
        <f>Background!V43</f>
        <v>6.666666666666667</v>
      </c>
      <c r="W43" s="75">
        <f>Background!W43</f>
        <v>8.3333333333333339</v>
      </c>
      <c r="X43" s="75">
        <f>Background!X43</f>
        <v>10</v>
      </c>
      <c r="Y43" s="75">
        <f>Background!Y43</f>
        <v>0.83333333333333337</v>
      </c>
      <c r="Z43" s="75">
        <f>Background!Z43</f>
        <v>3.3333333333333335</v>
      </c>
      <c r="AA43" s="75">
        <f>Background!AA43</f>
        <v>6.666666666666667</v>
      </c>
      <c r="AB43" s="75">
        <f>Background!AB43</f>
        <v>0</v>
      </c>
      <c r="AC43" s="75">
        <f>Background!AC43</f>
        <v>1.6666666666666667</v>
      </c>
      <c r="AD43" s="75">
        <f>Background!AD43</f>
        <v>5</v>
      </c>
      <c r="AE43" s="75">
        <f>Background!AE43</f>
        <v>8.3333333333333339</v>
      </c>
      <c r="AF43" s="75">
        <f>Background!AF43</f>
        <v>3.3333333333333335</v>
      </c>
      <c r="AG43" s="75">
        <f>Background!AG43</f>
        <v>6.666666666666667</v>
      </c>
      <c r="AH43" s="75">
        <f>Background!AH43</f>
        <v>8.3333333333333339</v>
      </c>
      <c r="AI43" s="75">
        <f>Background!AI43</f>
        <v>0.83333333333333337</v>
      </c>
      <c r="AJ43" s="75">
        <f>Background!AJ43</f>
        <v>5</v>
      </c>
      <c r="AK43" s="75">
        <f>Background!AK43</f>
        <v>3.3333333333333335</v>
      </c>
      <c r="AL43" s="75">
        <f>Background!AL43</f>
        <v>3.3333333333333335</v>
      </c>
      <c r="AM43" s="75">
        <f>Background!AM43</f>
        <v>0.83333333333333337</v>
      </c>
      <c r="AN43" s="75">
        <f>Background!AN43</f>
        <v>3.3333333333333335</v>
      </c>
      <c r="AO43" s="75">
        <f>Background!AO43</f>
        <v>2.5</v>
      </c>
      <c r="AP43" s="88">
        <f>Background!AP43</f>
        <v>6.666666666666667</v>
      </c>
      <c r="AQ43" s="75">
        <f>Background!AQ43</f>
        <v>6.666666666666667</v>
      </c>
      <c r="AR43" s="75">
        <f>Background!AR43</f>
        <v>6.666666666666667</v>
      </c>
      <c r="AS43" s="75">
        <f>Background!AS43</f>
        <v>10</v>
      </c>
      <c r="AT43" s="75">
        <f>Background!AT43</f>
        <v>3.3333333333333335</v>
      </c>
      <c r="AU43" s="75">
        <f>Background!AU43</f>
        <v>0.83333333333333337</v>
      </c>
      <c r="AV43" s="75">
        <f>Background!AV43</f>
        <v>1.6666666666666667</v>
      </c>
      <c r="AW43" s="75">
        <f>Background!AW43</f>
        <v>6.666666666666667</v>
      </c>
      <c r="AX43" s="75">
        <f>Background!AX43</f>
        <v>0</v>
      </c>
      <c r="AY43" s="75">
        <f>Background!AY43</f>
        <v>0</v>
      </c>
      <c r="AZ43" s="75">
        <f>Background!AZ43</f>
        <v>0</v>
      </c>
      <c r="BA43" s="75">
        <f>Background!BA43</f>
        <v>5</v>
      </c>
      <c r="BB43" s="75">
        <f>Background!BB43</f>
        <v>8.3333333333333339</v>
      </c>
      <c r="BC43" s="75">
        <f>Background!BC43</f>
        <v>1.6666666666666667</v>
      </c>
      <c r="BD43" s="76">
        <f>Background!BD43</f>
        <v>0</v>
      </c>
    </row>
    <row r="44" spans="1:56" ht="20.100000000000001" customHeight="1">
      <c r="A44" s="136">
        <v>4</v>
      </c>
      <c r="B44" s="151" t="s">
        <v>75</v>
      </c>
      <c r="C44" s="127" t="s">
        <v>62</v>
      </c>
      <c r="D44" s="136">
        <v>5</v>
      </c>
      <c r="E44" s="193">
        <v>5</v>
      </c>
      <c r="F44" s="171" t="s">
        <v>56</v>
      </c>
      <c r="G44" s="171" t="s">
        <v>57</v>
      </c>
      <c r="H44" s="171" t="s">
        <v>56</v>
      </c>
      <c r="I44" s="171" t="s">
        <v>55</v>
      </c>
      <c r="J44" s="171" t="s">
        <v>55</v>
      </c>
      <c r="K44" s="194" t="s">
        <v>56</v>
      </c>
      <c r="L44" s="171" t="s">
        <v>56</v>
      </c>
      <c r="M44" s="171" t="s">
        <v>55</v>
      </c>
      <c r="N44" s="171" t="s">
        <v>55</v>
      </c>
      <c r="O44" s="171" t="s">
        <v>55</v>
      </c>
      <c r="P44" s="171" t="s">
        <v>56</v>
      </c>
      <c r="Q44" s="171" t="s">
        <v>55</v>
      </c>
      <c r="R44" s="171" t="s">
        <v>56</v>
      </c>
      <c r="S44" s="171" t="s">
        <v>55</v>
      </c>
      <c r="T44" s="171" t="s">
        <v>56</v>
      </c>
      <c r="U44" s="171" t="s">
        <v>55</v>
      </c>
      <c r="V44" s="171" t="s">
        <v>55</v>
      </c>
      <c r="W44" s="171" t="s">
        <v>55</v>
      </c>
      <c r="X44" s="171" t="s">
        <v>57</v>
      </c>
      <c r="Y44" s="171" t="s">
        <v>55</v>
      </c>
      <c r="Z44" s="171" t="s">
        <v>55</v>
      </c>
      <c r="AA44" s="171" t="s">
        <v>55</v>
      </c>
      <c r="AB44" s="171" t="s">
        <v>55</v>
      </c>
      <c r="AC44" s="171" t="s">
        <v>55</v>
      </c>
      <c r="AD44" s="171" t="s">
        <v>55</v>
      </c>
      <c r="AE44" s="171" t="s">
        <v>55</v>
      </c>
      <c r="AF44" s="171" t="s">
        <v>55</v>
      </c>
      <c r="AG44" s="171" t="s">
        <v>55</v>
      </c>
      <c r="AH44" s="171" t="s">
        <v>56</v>
      </c>
      <c r="AI44" s="171" t="s">
        <v>55</v>
      </c>
      <c r="AJ44" s="171" t="s">
        <v>57</v>
      </c>
      <c r="AK44" s="171" t="s">
        <v>55</v>
      </c>
      <c r="AL44" s="171" t="s">
        <v>55</v>
      </c>
      <c r="AM44" s="171" t="s">
        <v>55</v>
      </c>
      <c r="AN44" s="171" t="s">
        <v>55</v>
      </c>
      <c r="AO44" s="171" t="s">
        <v>55</v>
      </c>
      <c r="AP44" s="195" t="s">
        <v>55</v>
      </c>
      <c r="AQ44" s="171" t="s">
        <v>56</v>
      </c>
      <c r="AR44" s="171" t="s">
        <v>55</v>
      </c>
      <c r="AS44" s="171" t="s">
        <v>55</v>
      </c>
      <c r="AT44" s="171" t="s">
        <v>55</v>
      </c>
      <c r="AU44" s="171" t="s">
        <v>55</v>
      </c>
      <c r="AV44" s="171" t="s">
        <v>55</v>
      </c>
      <c r="AW44" s="171" t="s">
        <v>55</v>
      </c>
      <c r="AX44" s="171" t="s">
        <v>55</v>
      </c>
      <c r="AY44" s="171" t="s">
        <v>55</v>
      </c>
      <c r="AZ44" s="171" t="s">
        <v>56</v>
      </c>
      <c r="BA44" s="171" t="s">
        <v>55</v>
      </c>
      <c r="BB44" s="171" t="s">
        <v>55</v>
      </c>
      <c r="BC44" s="171" t="s">
        <v>55</v>
      </c>
      <c r="BD44" s="172" t="s">
        <v>56</v>
      </c>
    </row>
    <row r="45" spans="1:56" ht="20.100000000000001" customHeight="1">
      <c r="A45" s="137"/>
      <c r="B45" s="132"/>
      <c r="C45" s="128"/>
      <c r="D45" s="164"/>
      <c r="E45" s="166"/>
      <c r="F45" s="160"/>
      <c r="G45" s="160"/>
      <c r="H45" s="160"/>
      <c r="I45" s="160"/>
      <c r="J45" s="160"/>
      <c r="K45" s="168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2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28"/>
    </row>
    <row r="46" spans="1:56" ht="20.100000000000001" customHeight="1">
      <c r="A46" s="137"/>
      <c r="B46" s="132"/>
      <c r="C46" s="127" t="s">
        <v>63</v>
      </c>
      <c r="D46" s="163">
        <v>5</v>
      </c>
      <c r="E46" s="165">
        <v>5</v>
      </c>
      <c r="F46" s="159" t="s">
        <v>56</v>
      </c>
      <c r="G46" s="159" t="s">
        <v>55</v>
      </c>
      <c r="H46" s="159" t="s">
        <v>56</v>
      </c>
      <c r="I46" s="159" t="s">
        <v>55</v>
      </c>
      <c r="J46" s="159" t="s">
        <v>55</v>
      </c>
      <c r="K46" s="167" t="s">
        <v>56</v>
      </c>
      <c r="L46" s="159" t="s">
        <v>56</v>
      </c>
      <c r="M46" s="159" t="s">
        <v>55</v>
      </c>
      <c r="N46" s="159" t="s">
        <v>56</v>
      </c>
      <c r="O46" s="159" t="s">
        <v>55</v>
      </c>
      <c r="P46" s="159" t="s">
        <v>56</v>
      </c>
      <c r="Q46" s="159" t="s">
        <v>55</v>
      </c>
      <c r="R46" s="159" t="s">
        <v>56</v>
      </c>
      <c r="S46" s="159" t="s">
        <v>56</v>
      </c>
      <c r="T46" s="159" t="s">
        <v>56</v>
      </c>
      <c r="U46" s="159" t="s">
        <v>56</v>
      </c>
      <c r="V46" s="159" t="s">
        <v>55</v>
      </c>
      <c r="W46" s="159" t="s">
        <v>55</v>
      </c>
      <c r="X46" s="159" t="s">
        <v>57</v>
      </c>
      <c r="Y46" s="159" t="s">
        <v>55</v>
      </c>
      <c r="Z46" s="159" t="s">
        <v>56</v>
      </c>
      <c r="AA46" s="159" t="s">
        <v>55</v>
      </c>
      <c r="AB46" s="159" t="s">
        <v>56</v>
      </c>
      <c r="AC46" s="159" t="s">
        <v>55</v>
      </c>
      <c r="AD46" s="159" t="s">
        <v>55</v>
      </c>
      <c r="AE46" s="159" t="s">
        <v>55</v>
      </c>
      <c r="AF46" s="159" t="s">
        <v>55</v>
      </c>
      <c r="AG46" s="159" t="s">
        <v>55</v>
      </c>
      <c r="AH46" s="159" t="s">
        <v>56</v>
      </c>
      <c r="AI46" s="159" t="s">
        <v>55</v>
      </c>
      <c r="AJ46" s="159" t="s">
        <v>56</v>
      </c>
      <c r="AK46" s="159" t="s">
        <v>55</v>
      </c>
      <c r="AL46" s="159" t="s">
        <v>56</v>
      </c>
      <c r="AM46" s="159" t="s">
        <v>56</v>
      </c>
      <c r="AN46" s="159" t="s">
        <v>55</v>
      </c>
      <c r="AO46" s="159" t="s">
        <v>55</v>
      </c>
      <c r="AP46" s="161" t="s">
        <v>55</v>
      </c>
      <c r="AQ46" s="159" t="s">
        <v>56</v>
      </c>
      <c r="AR46" s="159" t="s">
        <v>55</v>
      </c>
      <c r="AS46" s="159" t="s">
        <v>55</v>
      </c>
      <c r="AT46" s="159" t="s">
        <v>55</v>
      </c>
      <c r="AU46" s="159" t="s">
        <v>55</v>
      </c>
      <c r="AV46" s="159" t="s">
        <v>55</v>
      </c>
      <c r="AW46" s="159" t="s">
        <v>55</v>
      </c>
      <c r="AX46" s="159" t="s">
        <v>55</v>
      </c>
      <c r="AY46" s="159" t="s">
        <v>55</v>
      </c>
      <c r="AZ46" s="159" t="s">
        <v>56</v>
      </c>
      <c r="BA46" s="159" t="s">
        <v>55</v>
      </c>
      <c r="BB46" s="159" t="s">
        <v>55</v>
      </c>
      <c r="BC46" s="159" t="s">
        <v>55</v>
      </c>
      <c r="BD46" s="127" t="s">
        <v>56</v>
      </c>
    </row>
    <row r="47" spans="1:56" ht="20.100000000000001" customHeight="1">
      <c r="A47" s="137"/>
      <c r="B47" s="132"/>
      <c r="C47" s="128"/>
      <c r="D47" s="164"/>
      <c r="E47" s="166"/>
      <c r="F47" s="160"/>
      <c r="G47" s="160"/>
      <c r="H47" s="160"/>
      <c r="I47" s="160"/>
      <c r="J47" s="160"/>
      <c r="K47" s="168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2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28"/>
    </row>
    <row r="48" spans="1:56" ht="20.100000000000001" customHeight="1">
      <c r="A48" s="137"/>
      <c r="B48" s="132" t="s">
        <v>66</v>
      </c>
      <c r="C48" s="133"/>
      <c r="D48" s="100">
        <v>10</v>
      </c>
      <c r="E48" s="73" t="s">
        <v>67</v>
      </c>
      <c r="F48" s="95">
        <f>Background!F48</f>
        <v>0</v>
      </c>
      <c r="G48" s="95">
        <f>Background!G48</f>
        <v>7.5</v>
      </c>
      <c r="H48" s="95">
        <f>Background!H48</f>
        <v>0</v>
      </c>
      <c r="I48" s="95">
        <f>Background!I48</f>
        <v>10</v>
      </c>
      <c r="J48" s="95">
        <f>Background!J48</f>
        <v>10</v>
      </c>
      <c r="K48" s="72">
        <f>Background!K48</f>
        <v>0</v>
      </c>
      <c r="L48" s="95">
        <f>Background!L48</f>
        <v>0</v>
      </c>
      <c r="M48" s="95">
        <f>Background!M48</f>
        <v>10</v>
      </c>
      <c r="N48" s="95">
        <f>Background!N48</f>
        <v>5</v>
      </c>
      <c r="O48" s="95">
        <f>Background!O48</f>
        <v>10</v>
      </c>
      <c r="P48" s="95">
        <f>Background!P48</f>
        <v>0</v>
      </c>
      <c r="Q48" s="95">
        <f>Background!Q48</f>
        <v>10</v>
      </c>
      <c r="R48" s="95">
        <f>Background!R48</f>
        <v>0</v>
      </c>
      <c r="S48" s="95">
        <f>Background!S48</f>
        <v>5</v>
      </c>
      <c r="T48" s="95">
        <f>Background!T48</f>
        <v>0</v>
      </c>
      <c r="U48" s="95">
        <f>Background!U48</f>
        <v>5</v>
      </c>
      <c r="V48" s="95">
        <f>Background!V48</f>
        <v>10</v>
      </c>
      <c r="W48" s="95">
        <f>Background!W48</f>
        <v>10</v>
      </c>
      <c r="X48" s="95">
        <f>Background!X48</f>
        <v>5</v>
      </c>
      <c r="Y48" s="95">
        <f>Background!Y48</f>
        <v>10</v>
      </c>
      <c r="Z48" s="95">
        <f>Background!Z48</f>
        <v>5</v>
      </c>
      <c r="AA48" s="95">
        <f>Background!AA48</f>
        <v>10</v>
      </c>
      <c r="AB48" s="95">
        <f>Background!AB48</f>
        <v>5</v>
      </c>
      <c r="AC48" s="95">
        <f>Background!AC48</f>
        <v>10</v>
      </c>
      <c r="AD48" s="95">
        <f>Background!AD48</f>
        <v>10</v>
      </c>
      <c r="AE48" s="95">
        <f>Background!AE48</f>
        <v>10</v>
      </c>
      <c r="AF48" s="95">
        <f>Background!AF48</f>
        <v>10</v>
      </c>
      <c r="AG48" s="95">
        <f>Background!AG48</f>
        <v>10</v>
      </c>
      <c r="AH48" s="95">
        <f>Background!AH48</f>
        <v>0</v>
      </c>
      <c r="AI48" s="95">
        <f>Background!AI48</f>
        <v>10</v>
      </c>
      <c r="AJ48" s="95">
        <f>Background!AJ48</f>
        <v>2.5</v>
      </c>
      <c r="AK48" s="95">
        <f>Background!AK48</f>
        <v>10</v>
      </c>
      <c r="AL48" s="95">
        <f>Background!AL48</f>
        <v>5</v>
      </c>
      <c r="AM48" s="95">
        <f>Background!AM48</f>
        <v>5</v>
      </c>
      <c r="AN48" s="95">
        <f>Background!AN48</f>
        <v>10</v>
      </c>
      <c r="AO48" s="95">
        <f>Background!AO48</f>
        <v>10</v>
      </c>
      <c r="AP48" s="97">
        <f>Background!AP48</f>
        <v>10</v>
      </c>
      <c r="AQ48" s="95">
        <f>Background!AQ48</f>
        <v>0</v>
      </c>
      <c r="AR48" s="95">
        <f>Background!AR48</f>
        <v>10</v>
      </c>
      <c r="AS48" s="95">
        <f>Background!AS48</f>
        <v>10</v>
      </c>
      <c r="AT48" s="95">
        <f>Background!AT48</f>
        <v>10</v>
      </c>
      <c r="AU48" s="95">
        <f>Background!AU48</f>
        <v>10</v>
      </c>
      <c r="AV48" s="95">
        <f>Background!AV48</f>
        <v>10</v>
      </c>
      <c r="AW48" s="95">
        <f>Background!AW48</f>
        <v>10</v>
      </c>
      <c r="AX48" s="95">
        <f>Background!AX48</f>
        <v>10</v>
      </c>
      <c r="AY48" s="95">
        <f>Background!AY48</f>
        <v>10</v>
      </c>
      <c r="AZ48" s="95">
        <f>Background!AZ48</f>
        <v>0</v>
      </c>
      <c r="BA48" s="95">
        <f>Background!BA48</f>
        <v>10</v>
      </c>
      <c r="BB48" s="95">
        <f>Background!BB48</f>
        <v>10</v>
      </c>
      <c r="BC48" s="95">
        <f>Background!BC48</f>
        <v>10</v>
      </c>
      <c r="BD48" s="96">
        <f>Background!BD48</f>
        <v>0</v>
      </c>
    </row>
    <row r="49" spans="1:56" ht="20.100000000000001" customHeight="1" thickBot="1">
      <c r="A49" s="138"/>
      <c r="B49" s="134" t="s">
        <v>68</v>
      </c>
      <c r="C49" s="135"/>
      <c r="D49" s="78" t="s">
        <v>67</v>
      </c>
      <c r="E49" s="109">
        <v>10</v>
      </c>
      <c r="F49" s="75">
        <f>Background!F49</f>
        <v>0</v>
      </c>
      <c r="G49" s="75">
        <f>Background!G49</f>
        <v>7.5</v>
      </c>
      <c r="H49" s="75">
        <f>Background!H49</f>
        <v>0</v>
      </c>
      <c r="I49" s="75">
        <f>Background!I49</f>
        <v>10</v>
      </c>
      <c r="J49" s="75">
        <f>Background!J49</f>
        <v>10</v>
      </c>
      <c r="K49" s="75">
        <f>Background!K49</f>
        <v>0</v>
      </c>
      <c r="L49" s="75">
        <f>Background!L49</f>
        <v>0</v>
      </c>
      <c r="M49" s="75">
        <f>Background!M49</f>
        <v>10</v>
      </c>
      <c r="N49" s="75">
        <f>Background!N49</f>
        <v>5</v>
      </c>
      <c r="O49" s="75">
        <f>Background!O49</f>
        <v>10</v>
      </c>
      <c r="P49" s="75">
        <f>Background!P49</f>
        <v>0</v>
      </c>
      <c r="Q49" s="75">
        <f>Background!Q49</f>
        <v>10</v>
      </c>
      <c r="R49" s="75">
        <f>Background!R49</f>
        <v>0</v>
      </c>
      <c r="S49" s="75">
        <f>Background!S49</f>
        <v>5</v>
      </c>
      <c r="T49" s="75">
        <f>Background!T49</f>
        <v>0</v>
      </c>
      <c r="U49" s="75">
        <f>Background!U49</f>
        <v>5</v>
      </c>
      <c r="V49" s="75">
        <f>Background!V49</f>
        <v>10</v>
      </c>
      <c r="W49" s="75">
        <f>Background!W49</f>
        <v>10</v>
      </c>
      <c r="X49" s="75">
        <f>Background!X49</f>
        <v>5</v>
      </c>
      <c r="Y49" s="75">
        <f>Background!Y49</f>
        <v>10</v>
      </c>
      <c r="Z49" s="75">
        <f>Background!Z49</f>
        <v>5</v>
      </c>
      <c r="AA49" s="75">
        <f>Background!AA49</f>
        <v>10</v>
      </c>
      <c r="AB49" s="75">
        <f>Background!AB49</f>
        <v>5</v>
      </c>
      <c r="AC49" s="75">
        <f>Background!AC49</f>
        <v>10</v>
      </c>
      <c r="AD49" s="75">
        <f>Background!AD49</f>
        <v>10</v>
      </c>
      <c r="AE49" s="75">
        <f>Background!AE49</f>
        <v>10</v>
      </c>
      <c r="AF49" s="75">
        <f>Background!AF49</f>
        <v>10</v>
      </c>
      <c r="AG49" s="75">
        <f>Background!AG49</f>
        <v>10</v>
      </c>
      <c r="AH49" s="75">
        <f>Background!AH49</f>
        <v>0</v>
      </c>
      <c r="AI49" s="75">
        <f>Background!AI49</f>
        <v>10</v>
      </c>
      <c r="AJ49" s="75">
        <f>Background!AJ49</f>
        <v>2.5</v>
      </c>
      <c r="AK49" s="75">
        <f>Background!AK49</f>
        <v>10</v>
      </c>
      <c r="AL49" s="75">
        <f>Background!AL49</f>
        <v>5</v>
      </c>
      <c r="AM49" s="75">
        <f>Background!AM49</f>
        <v>5</v>
      </c>
      <c r="AN49" s="75">
        <f>Background!AN49</f>
        <v>10</v>
      </c>
      <c r="AO49" s="75">
        <f>Background!AO49</f>
        <v>10</v>
      </c>
      <c r="AP49" s="88">
        <f>Background!AP49</f>
        <v>10</v>
      </c>
      <c r="AQ49" s="75">
        <f>Background!AQ49</f>
        <v>0</v>
      </c>
      <c r="AR49" s="75">
        <f>Background!AR49</f>
        <v>10</v>
      </c>
      <c r="AS49" s="75">
        <f>Background!AS49</f>
        <v>10</v>
      </c>
      <c r="AT49" s="75">
        <f>Background!AT49</f>
        <v>10</v>
      </c>
      <c r="AU49" s="75">
        <f>Background!AU49</f>
        <v>10</v>
      </c>
      <c r="AV49" s="75">
        <f>Background!AV49</f>
        <v>10</v>
      </c>
      <c r="AW49" s="75">
        <f>Background!AW49</f>
        <v>10</v>
      </c>
      <c r="AX49" s="75">
        <f>Background!AX49</f>
        <v>10</v>
      </c>
      <c r="AY49" s="75">
        <f>Background!AY49</f>
        <v>10</v>
      </c>
      <c r="AZ49" s="75">
        <f>Background!AZ49</f>
        <v>0</v>
      </c>
      <c r="BA49" s="75">
        <f>Background!BA49</f>
        <v>10</v>
      </c>
      <c r="BB49" s="75">
        <f>Background!BB49</f>
        <v>10</v>
      </c>
      <c r="BC49" s="75">
        <f>Background!BC49</f>
        <v>10</v>
      </c>
      <c r="BD49" s="76">
        <f>Background!BD49</f>
        <v>0</v>
      </c>
    </row>
    <row r="50" spans="1:56" ht="24.75" customHeight="1">
      <c r="A50" s="136">
        <v>5</v>
      </c>
      <c r="B50" s="151" t="s">
        <v>76</v>
      </c>
      <c r="C50" s="127" t="s">
        <v>62</v>
      </c>
      <c r="D50" s="136">
        <v>10</v>
      </c>
      <c r="E50" s="193">
        <f>D50*(10/20)</f>
        <v>5</v>
      </c>
      <c r="F50" s="139" t="s">
        <v>77</v>
      </c>
      <c r="G50" s="171" t="s">
        <v>77</v>
      </c>
      <c r="H50" s="171" t="s">
        <v>77</v>
      </c>
      <c r="I50" s="171" t="s">
        <v>77</v>
      </c>
      <c r="J50" s="171" t="s">
        <v>77</v>
      </c>
      <c r="K50" s="194" t="s">
        <v>77</v>
      </c>
      <c r="L50" s="171" t="s">
        <v>55</v>
      </c>
      <c r="M50" s="171" t="s">
        <v>55</v>
      </c>
      <c r="N50" s="171" t="s">
        <v>55</v>
      </c>
      <c r="O50" s="171" t="s">
        <v>55</v>
      </c>
      <c r="P50" s="171" t="s">
        <v>55</v>
      </c>
      <c r="Q50" s="171" t="s">
        <v>78</v>
      </c>
      <c r="R50" s="171" t="s">
        <v>78</v>
      </c>
      <c r="S50" s="171" t="s">
        <v>55</v>
      </c>
      <c r="T50" s="139" t="s">
        <v>78</v>
      </c>
      <c r="U50" s="171" t="s">
        <v>55</v>
      </c>
      <c r="V50" s="171" t="s">
        <v>55</v>
      </c>
      <c r="W50" s="171" t="s">
        <v>55</v>
      </c>
      <c r="X50" s="171" t="s">
        <v>55</v>
      </c>
      <c r="Y50" s="171" t="s">
        <v>78</v>
      </c>
      <c r="Z50" s="171" t="s">
        <v>55</v>
      </c>
      <c r="AA50" s="171" t="s">
        <v>78</v>
      </c>
      <c r="AB50" s="171" t="s">
        <v>78</v>
      </c>
      <c r="AC50" s="171" t="s">
        <v>55</v>
      </c>
      <c r="AD50" s="171" t="s">
        <v>56</v>
      </c>
      <c r="AE50" s="171" t="s">
        <v>77</v>
      </c>
      <c r="AF50" s="171" t="s">
        <v>77</v>
      </c>
      <c r="AG50" s="171" t="s">
        <v>77</v>
      </c>
      <c r="AH50" s="171" t="s">
        <v>77</v>
      </c>
      <c r="AI50" s="171" t="s">
        <v>55</v>
      </c>
      <c r="AJ50" s="171" t="s">
        <v>77</v>
      </c>
      <c r="AK50" s="171" t="s">
        <v>55</v>
      </c>
      <c r="AL50" s="171" t="s">
        <v>77</v>
      </c>
      <c r="AM50" s="171" t="s">
        <v>55</v>
      </c>
      <c r="AN50" s="171" t="s">
        <v>77</v>
      </c>
      <c r="AO50" s="171" t="s">
        <v>78</v>
      </c>
      <c r="AP50" s="195" t="s">
        <v>55</v>
      </c>
      <c r="AQ50" s="171" t="s">
        <v>55</v>
      </c>
      <c r="AR50" s="171" t="s">
        <v>55</v>
      </c>
      <c r="AS50" s="171" t="s">
        <v>55</v>
      </c>
      <c r="AT50" s="171" t="s">
        <v>77</v>
      </c>
      <c r="AU50" s="171" t="s">
        <v>77</v>
      </c>
      <c r="AV50" s="171" t="s">
        <v>77</v>
      </c>
      <c r="AW50" s="171" t="s">
        <v>78</v>
      </c>
      <c r="AX50" s="171" t="s">
        <v>78</v>
      </c>
      <c r="AY50" s="171" t="s">
        <v>55</v>
      </c>
      <c r="AZ50" s="171" t="s">
        <v>55</v>
      </c>
      <c r="BA50" s="171" t="s">
        <v>55</v>
      </c>
      <c r="BB50" s="171" t="s">
        <v>55</v>
      </c>
      <c r="BC50" s="171" t="s">
        <v>77</v>
      </c>
      <c r="BD50" s="172" t="s">
        <v>78</v>
      </c>
    </row>
    <row r="51" spans="1:56" s="51" customFormat="1" ht="24.75" customHeight="1">
      <c r="A51" s="137"/>
      <c r="B51" s="132"/>
      <c r="C51" s="128"/>
      <c r="D51" s="164"/>
      <c r="E51" s="166"/>
      <c r="F51" s="197"/>
      <c r="G51" s="160"/>
      <c r="H51" s="160"/>
      <c r="I51" s="160"/>
      <c r="J51" s="160"/>
      <c r="K51" s="168"/>
      <c r="L51" s="160"/>
      <c r="M51" s="160"/>
      <c r="N51" s="160"/>
      <c r="O51" s="160"/>
      <c r="P51" s="160"/>
      <c r="Q51" s="160"/>
      <c r="R51" s="160"/>
      <c r="S51" s="160"/>
      <c r="T51" s="197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2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28"/>
    </row>
    <row r="52" spans="1:56" ht="24.75" customHeight="1">
      <c r="A52" s="137"/>
      <c r="B52" s="132"/>
      <c r="C52" s="127" t="s">
        <v>63</v>
      </c>
      <c r="D52" s="163">
        <v>10</v>
      </c>
      <c r="E52" s="165">
        <f>D52*(10/20)</f>
        <v>5</v>
      </c>
      <c r="F52" s="196" t="s">
        <v>77</v>
      </c>
      <c r="G52" s="159" t="s">
        <v>77</v>
      </c>
      <c r="H52" s="159" t="s">
        <v>77</v>
      </c>
      <c r="I52" s="159" t="s">
        <v>77</v>
      </c>
      <c r="J52" s="159" t="s">
        <v>77</v>
      </c>
      <c r="K52" s="167" t="s">
        <v>77</v>
      </c>
      <c r="L52" s="159" t="s">
        <v>55</v>
      </c>
      <c r="M52" s="159" t="s">
        <v>55</v>
      </c>
      <c r="N52" s="159" t="s">
        <v>56</v>
      </c>
      <c r="O52" s="159" t="s">
        <v>55</v>
      </c>
      <c r="P52" s="159" t="s">
        <v>77</v>
      </c>
      <c r="Q52" s="159" t="s">
        <v>78</v>
      </c>
      <c r="R52" s="159" t="s">
        <v>78</v>
      </c>
      <c r="S52" s="159" t="s">
        <v>55</v>
      </c>
      <c r="T52" s="196" t="s">
        <v>56</v>
      </c>
      <c r="U52" s="159" t="s">
        <v>55</v>
      </c>
      <c r="V52" s="159" t="s">
        <v>55</v>
      </c>
      <c r="W52" s="159" t="s">
        <v>77</v>
      </c>
      <c r="X52" s="159" t="s">
        <v>55</v>
      </c>
      <c r="Y52" s="159" t="s">
        <v>78</v>
      </c>
      <c r="Z52" s="159" t="s">
        <v>55</v>
      </c>
      <c r="AA52" s="159" t="s">
        <v>78</v>
      </c>
      <c r="AB52" s="159" t="s">
        <v>78</v>
      </c>
      <c r="AC52" s="159" t="s">
        <v>77</v>
      </c>
      <c r="AD52" s="159" t="s">
        <v>56</v>
      </c>
      <c r="AE52" s="159" t="s">
        <v>77</v>
      </c>
      <c r="AF52" s="159" t="s">
        <v>77</v>
      </c>
      <c r="AG52" s="159" t="s">
        <v>77</v>
      </c>
      <c r="AH52" s="159" t="s">
        <v>77</v>
      </c>
      <c r="AI52" s="159" t="s">
        <v>55</v>
      </c>
      <c r="AJ52" s="159" t="s">
        <v>77</v>
      </c>
      <c r="AK52" s="159" t="s">
        <v>55</v>
      </c>
      <c r="AL52" s="159" t="s">
        <v>77</v>
      </c>
      <c r="AM52" s="159" t="s">
        <v>77</v>
      </c>
      <c r="AN52" s="159" t="s">
        <v>77</v>
      </c>
      <c r="AO52" s="159" t="s">
        <v>55</v>
      </c>
      <c r="AP52" s="161" t="s">
        <v>78</v>
      </c>
      <c r="AQ52" s="159" t="s">
        <v>55</v>
      </c>
      <c r="AR52" s="159" t="s">
        <v>78</v>
      </c>
      <c r="AS52" s="159" t="s">
        <v>55</v>
      </c>
      <c r="AT52" s="159" t="s">
        <v>77</v>
      </c>
      <c r="AU52" s="159" t="s">
        <v>77</v>
      </c>
      <c r="AV52" s="159" t="s">
        <v>77</v>
      </c>
      <c r="AW52" s="159" t="s">
        <v>55</v>
      </c>
      <c r="AX52" s="159" t="s">
        <v>56</v>
      </c>
      <c r="AY52" s="159" t="s">
        <v>55</v>
      </c>
      <c r="AZ52" s="159" t="s">
        <v>77</v>
      </c>
      <c r="BA52" s="159" t="s">
        <v>55</v>
      </c>
      <c r="BB52" s="159" t="s">
        <v>55</v>
      </c>
      <c r="BC52" s="159" t="s">
        <v>77</v>
      </c>
      <c r="BD52" s="127" t="s">
        <v>78</v>
      </c>
    </row>
    <row r="53" spans="1:56" ht="24.75" customHeight="1">
      <c r="A53" s="137"/>
      <c r="B53" s="132"/>
      <c r="C53" s="128"/>
      <c r="D53" s="164"/>
      <c r="E53" s="166"/>
      <c r="F53" s="141"/>
      <c r="G53" s="160"/>
      <c r="H53" s="160"/>
      <c r="I53" s="160"/>
      <c r="J53" s="160"/>
      <c r="K53" s="168"/>
      <c r="L53" s="160"/>
      <c r="M53" s="160"/>
      <c r="N53" s="160"/>
      <c r="O53" s="160"/>
      <c r="P53" s="160"/>
      <c r="Q53" s="160"/>
      <c r="R53" s="160"/>
      <c r="S53" s="160"/>
      <c r="T53" s="141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2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28"/>
    </row>
    <row r="54" spans="1:56" ht="20.100000000000001" customHeight="1">
      <c r="A54" s="137"/>
      <c r="B54" s="132" t="s">
        <v>66</v>
      </c>
      <c r="C54" s="133"/>
      <c r="D54" s="100">
        <v>20</v>
      </c>
      <c r="E54" s="73" t="s">
        <v>67</v>
      </c>
      <c r="F54" s="95">
        <f>Background!F54</f>
        <v>14</v>
      </c>
      <c r="G54" s="95">
        <f>Background!G54</f>
        <v>14</v>
      </c>
      <c r="H54" s="95">
        <f>Background!H54</f>
        <v>14</v>
      </c>
      <c r="I54" s="95">
        <f>Background!I54</f>
        <v>14</v>
      </c>
      <c r="J54" s="95">
        <f>Background!J54</f>
        <v>14</v>
      </c>
      <c r="K54" s="72">
        <f>Background!K54</f>
        <v>14</v>
      </c>
      <c r="L54" s="95">
        <f>Background!L54</f>
        <v>20</v>
      </c>
      <c r="M54" s="95">
        <f>Background!M54</f>
        <v>20</v>
      </c>
      <c r="N54" s="95">
        <f>Background!N54</f>
        <v>10</v>
      </c>
      <c r="O54" s="95">
        <f>Background!O54</f>
        <v>20</v>
      </c>
      <c r="P54" s="95">
        <f>Background!P54</f>
        <v>17</v>
      </c>
      <c r="Q54" s="95">
        <f>Background!Q54</f>
        <v>6</v>
      </c>
      <c r="R54" s="95">
        <f>Background!R54</f>
        <v>6</v>
      </c>
      <c r="S54" s="95">
        <f>Background!S54</f>
        <v>20</v>
      </c>
      <c r="T54" s="95">
        <f>Background!T54</f>
        <v>3</v>
      </c>
      <c r="U54" s="95">
        <f>Background!U54</f>
        <v>20</v>
      </c>
      <c r="V54" s="95">
        <f>Background!V54</f>
        <v>20</v>
      </c>
      <c r="W54" s="95">
        <f>Background!W54</f>
        <v>17</v>
      </c>
      <c r="X54" s="95">
        <f>Background!X54</f>
        <v>20</v>
      </c>
      <c r="Y54" s="95">
        <f>Background!Y54</f>
        <v>6</v>
      </c>
      <c r="Z54" s="95">
        <f>Background!Z54</f>
        <v>20</v>
      </c>
      <c r="AA54" s="95">
        <f>Background!AA54</f>
        <v>6</v>
      </c>
      <c r="AB54" s="95">
        <f>Background!AB54</f>
        <v>6</v>
      </c>
      <c r="AC54" s="95">
        <f>Background!AC54</f>
        <v>17</v>
      </c>
      <c r="AD54" s="95">
        <f>Background!AD54</f>
        <v>0</v>
      </c>
      <c r="AE54" s="95">
        <f>Background!AE54</f>
        <v>14</v>
      </c>
      <c r="AF54" s="95">
        <f>Background!AF54</f>
        <v>14</v>
      </c>
      <c r="AG54" s="95">
        <f>Background!AG54</f>
        <v>14</v>
      </c>
      <c r="AH54" s="95">
        <f>Background!AH54</f>
        <v>14</v>
      </c>
      <c r="AI54" s="95">
        <f>Background!AI54</f>
        <v>20</v>
      </c>
      <c r="AJ54" s="95">
        <f>Background!AJ54</f>
        <v>14</v>
      </c>
      <c r="AK54" s="95">
        <f>Background!AK54</f>
        <v>20</v>
      </c>
      <c r="AL54" s="95">
        <f>Background!AL54</f>
        <v>14</v>
      </c>
      <c r="AM54" s="95">
        <f>Background!AM54</f>
        <v>17</v>
      </c>
      <c r="AN54" s="95">
        <f>Background!AN54</f>
        <v>14</v>
      </c>
      <c r="AO54" s="95">
        <f>Background!AO54</f>
        <v>13</v>
      </c>
      <c r="AP54" s="97">
        <f>Background!AP54</f>
        <v>13</v>
      </c>
      <c r="AQ54" s="95">
        <f>Background!AQ54</f>
        <v>20</v>
      </c>
      <c r="AR54" s="95">
        <f>Background!AR54</f>
        <v>13</v>
      </c>
      <c r="AS54" s="95">
        <f>Background!AS54</f>
        <v>20</v>
      </c>
      <c r="AT54" s="95">
        <f>Background!AT54</f>
        <v>14</v>
      </c>
      <c r="AU54" s="95">
        <f>Background!AU54</f>
        <v>14</v>
      </c>
      <c r="AV54" s="95">
        <f>Background!AV54</f>
        <v>14</v>
      </c>
      <c r="AW54" s="95">
        <f>Background!AW54</f>
        <v>13</v>
      </c>
      <c r="AX54" s="95">
        <f>Background!AX54</f>
        <v>3</v>
      </c>
      <c r="AY54" s="95">
        <f>Background!AY54</f>
        <v>20</v>
      </c>
      <c r="AZ54" s="95">
        <f>Background!AZ54</f>
        <v>17</v>
      </c>
      <c r="BA54" s="95">
        <f>Background!BA54</f>
        <v>20</v>
      </c>
      <c r="BB54" s="95">
        <f>Background!BB54</f>
        <v>20</v>
      </c>
      <c r="BC54" s="95">
        <f>Background!BC54</f>
        <v>14</v>
      </c>
      <c r="BD54" s="96">
        <f>Background!BD54</f>
        <v>6</v>
      </c>
    </row>
    <row r="55" spans="1:56" ht="20.100000000000001" customHeight="1" thickBot="1">
      <c r="A55" s="138"/>
      <c r="B55" s="134" t="s">
        <v>68</v>
      </c>
      <c r="C55" s="135"/>
      <c r="D55" s="79" t="s">
        <v>67</v>
      </c>
      <c r="E55" s="109">
        <v>10</v>
      </c>
      <c r="F55" s="53">
        <f>Background!F55</f>
        <v>7</v>
      </c>
      <c r="G55" s="53">
        <f>Background!G55</f>
        <v>7</v>
      </c>
      <c r="H55" s="53">
        <f>Background!H55</f>
        <v>7</v>
      </c>
      <c r="I55" s="53">
        <f>Background!I55</f>
        <v>7</v>
      </c>
      <c r="J55" s="53">
        <f>Background!J55</f>
        <v>7</v>
      </c>
      <c r="K55" s="80">
        <f>Background!K55</f>
        <v>7</v>
      </c>
      <c r="L55" s="53">
        <f>Background!L55</f>
        <v>10</v>
      </c>
      <c r="M55" s="53">
        <f>Background!M55</f>
        <v>10</v>
      </c>
      <c r="N55" s="53">
        <f>Background!N55</f>
        <v>5</v>
      </c>
      <c r="O55" s="53">
        <f>Background!O55</f>
        <v>10</v>
      </c>
      <c r="P55" s="53">
        <f>Background!P55</f>
        <v>8.5</v>
      </c>
      <c r="Q55" s="53">
        <f>Background!Q55</f>
        <v>3</v>
      </c>
      <c r="R55" s="53">
        <f>Background!R55</f>
        <v>3</v>
      </c>
      <c r="S55" s="53">
        <f>Background!S55</f>
        <v>10</v>
      </c>
      <c r="T55" s="53">
        <f>Background!T55</f>
        <v>1.5</v>
      </c>
      <c r="U55" s="53">
        <f>Background!U55</f>
        <v>10</v>
      </c>
      <c r="V55" s="53">
        <f>Background!V55</f>
        <v>10</v>
      </c>
      <c r="W55" s="53">
        <f>Background!W55</f>
        <v>8.5</v>
      </c>
      <c r="X55" s="53">
        <f>Background!X55</f>
        <v>10</v>
      </c>
      <c r="Y55" s="53">
        <f>Background!Y55</f>
        <v>3</v>
      </c>
      <c r="Z55" s="53">
        <f>Background!Z55</f>
        <v>10</v>
      </c>
      <c r="AA55" s="53">
        <f>Background!AA55</f>
        <v>3</v>
      </c>
      <c r="AB55" s="53">
        <f>Background!AB55</f>
        <v>3</v>
      </c>
      <c r="AC55" s="53">
        <f>Background!AC55</f>
        <v>8.5</v>
      </c>
      <c r="AD55" s="53">
        <f>Background!AD55</f>
        <v>0</v>
      </c>
      <c r="AE55" s="53">
        <f>Background!AE55</f>
        <v>7</v>
      </c>
      <c r="AF55" s="53">
        <f>Background!AF55</f>
        <v>7</v>
      </c>
      <c r="AG55" s="53">
        <f>Background!AG55</f>
        <v>7</v>
      </c>
      <c r="AH55" s="53">
        <f>Background!AH55</f>
        <v>7</v>
      </c>
      <c r="AI55" s="53">
        <f>Background!AI55</f>
        <v>10</v>
      </c>
      <c r="AJ55" s="53">
        <f>Background!AJ55</f>
        <v>7</v>
      </c>
      <c r="AK55" s="53">
        <f>Background!AK55</f>
        <v>10</v>
      </c>
      <c r="AL55" s="53">
        <f>Background!AL55</f>
        <v>7</v>
      </c>
      <c r="AM55" s="53">
        <f>Background!AM55</f>
        <v>8.5</v>
      </c>
      <c r="AN55" s="53">
        <f>Background!AN55</f>
        <v>7</v>
      </c>
      <c r="AO55" s="53">
        <f>Background!AO55</f>
        <v>6.5</v>
      </c>
      <c r="AP55" s="87">
        <f>Background!AP55</f>
        <v>6.5</v>
      </c>
      <c r="AQ55" s="53">
        <f>Background!AQ55</f>
        <v>10</v>
      </c>
      <c r="AR55" s="53">
        <f>Background!AR55</f>
        <v>6.5</v>
      </c>
      <c r="AS55" s="53">
        <f>Background!AS55</f>
        <v>10</v>
      </c>
      <c r="AT55" s="53">
        <f>Background!AT55</f>
        <v>7</v>
      </c>
      <c r="AU55" s="53">
        <f>Background!AU55</f>
        <v>7</v>
      </c>
      <c r="AV55" s="53">
        <f>Background!AV55</f>
        <v>7</v>
      </c>
      <c r="AW55" s="53">
        <f>Background!AW55</f>
        <v>6.5</v>
      </c>
      <c r="AX55" s="53">
        <f>Background!AX55</f>
        <v>1.5</v>
      </c>
      <c r="AY55" s="53">
        <f>Background!AY55</f>
        <v>10</v>
      </c>
      <c r="AZ55" s="53">
        <f>Background!AZ55</f>
        <v>8.5</v>
      </c>
      <c r="BA55" s="53">
        <f>Background!BA55</f>
        <v>10</v>
      </c>
      <c r="BB55" s="53">
        <f>Background!BB55</f>
        <v>10</v>
      </c>
      <c r="BC55" s="53">
        <f>Background!BC55</f>
        <v>7</v>
      </c>
      <c r="BD55" s="81">
        <f>Background!BD55</f>
        <v>3</v>
      </c>
    </row>
    <row r="56" spans="1:56" ht="20.100000000000001" customHeight="1">
      <c r="A56" s="136">
        <v>6</v>
      </c>
      <c r="B56" s="151" t="s">
        <v>79</v>
      </c>
      <c r="C56" s="127" t="s">
        <v>62</v>
      </c>
      <c r="D56" s="136">
        <v>10</v>
      </c>
      <c r="E56" s="193">
        <f>D56*(10/20)</f>
        <v>5</v>
      </c>
      <c r="F56" s="171" t="s">
        <v>78</v>
      </c>
      <c r="G56" s="171" t="s">
        <v>77</v>
      </c>
      <c r="H56" s="171" t="s">
        <v>78</v>
      </c>
      <c r="I56" s="171" t="s">
        <v>78</v>
      </c>
      <c r="J56" s="171" t="s">
        <v>78</v>
      </c>
      <c r="K56" s="194" t="s">
        <v>77</v>
      </c>
      <c r="L56" s="171" t="s">
        <v>78</v>
      </c>
      <c r="M56" s="171" t="s">
        <v>77</v>
      </c>
      <c r="N56" s="171" t="s">
        <v>78</v>
      </c>
      <c r="O56" s="171" t="s">
        <v>78</v>
      </c>
      <c r="P56" s="171" t="s">
        <v>55</v>
      </c>
      <c r="Q56" s="171" t="s">
        <v>78</v>
      </c>
      <c r="R56" s="171" t="s">
        <v>78</v>
      </c>
      <c r="S56" s="171" t="s">
        <v>56</v>
      </c>
      <c r="T56" s="171" t="s">
        <v>78</v>
      </c>
      <c r="U56" s="171" t="s">
        <v>78</v>
      </c>
      <c r="V56" s="171" t="s">
        <v>55</v>
      </c>
      <c r="W56" s="171" t="s">
        <v>56</v>
      </c>
      <c r="X56" s="171" t="s">
        <v>56</v>
      </c>
      <c r="Y56" s="171" t="s">
        <v>78</v>
      </c>
      <c r="Z56" s="171" t="s">
        <v>77</v>
      </c>
      <c r="AA56" s="171" t="s">
        <v>78</v>
      </c>
      <c r="AB56" s="171" t="s">
        <v>78</v>
      </c>
      <c r="AC56" s="171" t="s">
        <v>55</v>
      </c>
      <c r="AD56" s="171" t="s">
        <v>56</v>
      </c>
      <c r="AE56" s="171" t="s">
        <v>78</v>
      </c>
      <c r="AF56" s="171" t="s">
        <v>77</v>
      </c>
      <c r="AG56" s="171" t="s">
        <v>56</v>
      </c>
      <c r="AH56" s="171" t="s">
        <v>77</v>
      </c>
      <c r="AI56" s="171" t="s">
        <v>55</v>
      </c>
      <c r="AJ56" s="171" t="s">
        <v>77</v>
      </c>
      <c r="AK56" s="171" t="s">
        <v>56</v>
      </c>
      <c r="AL56" s="171" t="s">
        <v>77</v>
      </c>
      <c r="AM56" s="171" t="s">
        <v>78</v>
      </c>
      <c r="AN56" s="171" t="s">
        <v>78</v>
      </c>
      <c r="AO56" s="171" t="s">
        <v>78</v>
      </c>
      <c r="AP56" s="195" t="s">
        <v>56</v>
      </c>
      <c r="AQ56" s="171" t="s">
        <v>56</v>
      </c>
      <c r="AR56" s="171" t="s">
        <v>56</v>
      </c>
      <c r="AS56" s="171" t="s">
        <v>78</v>
      </c>
      <c r="AT56" s="171" t="s">
        <v>78</v>
      </c>
      <c r="AU56" s="171" t="s">
        <v>56</v>
      </c>
      <c r="AV56" s="171" t="s">
        <v>78</v>
      </c>
      <c r="AW56" s="171" t="s">
        <v>78</v>
      </c>
      <c r="AX56" s="171" t="s">
        <v>78</v>
      </c>
      <c r="AY56" s="171" t="s">
        <v>56</v>
      </c>
      <c r="AZ56" s="171" t="s">
        <v>77</v>
      </c>
      <c r="BA56" s="171" t="s">
        <v>55</v>
      </c>
      <c r="BB56" s="171" t="s">
        <v>56</v>
      </c>
      <c r="BC56" s="171" t="s">
        <v>77</v>
      </c>
      <c r="BD56" s="172" t="s">
        <v>78</v>
      </c>
    </row>
    <row r="57" spans="1:56" s="51" customFormat="1" ht="18.899999999999999" customHeight="1">
      <c r="A57" s="137"/>
      <c r="B57" s="132"/>
      <c r="C57" s="128"/>
      <c r="D57" s="164"/>
      <c r="E57" s="166"/>
      <c r="F57" s="160"/>
      <c r="G57" s="160"/>
      <c r="H57" s="160"/>
      <c r="I57" s="160"/>
      <c r="J57" s="160"/>
      <c r="K57" s="168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2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28"/>
    </row>
    <row r="58" spans="1:56" ht="20.100000000000001" customHeight="1">
      <c r="A58" s="137"/>
      <c r="B58" s="132"/>
      <c r="C58" s="127" t="s">
        <v>63</v>
      </c>
      <c r="D58" s="163">
        <v>10</v>
      </c>
      <c r="E58" s="165">
        <f>D58*(10/20)</f>
        <v>5</v>
      </c>
      <c r="F58" s="159" t="s">
        <v>78</v>
      </c>
      <c r="G58" s="159" t="s">
        <v>77</v>
      </c>
      <c r="H58" s="159" t="s">
        <v>78</v>
      </c>
      <c r="I58" s="159" t="s">
        <v>78</v>
      </c>
      <c r="J58" s="159" t="s">
        <v>78</v>
      </c>
      <c r="K58" s="167" t="s">
        <v>77</v>
      </c>
      <c r="L58" s="159" t="s">
        <v>78</v>
      </c>
      <c r="M58" s="159" t="s">
        <v>78</v>
      </c>
      <c r="N58" s="159" t="s">
        <v>56</v>
      </c>
      <c r="O58" s="159" t="s">
        <v>78</v>
      </c>
      <c r="P58" s="159" t="s">
        <v>56</v>
      </c>
      <c r="Q58" s="159" t="s">
        <v>78</v>
      </c>
      <c r="R58" s="159" t="s">
        <v>78</v>
      </c>
      <c r="S58" s="159" t="s">
        <v>56</v>
      </c>
      <c r="T58" s="159" t="s">
        <v>56</v>
      </c>
      <c r="U58" s="159" t="s">
        <v>78</v>
      </c>
      <c r="V58" s="159" t="s">
        <v>78</v>
      </c>
      <c r="W58" s="159" t="s">
        <v>56</v>
      </c>
      <c r="X58" s="159" t="s">
        <v>56</v>
      </c>
      <c r="Y58" s="159" t="s">
        <v>78</v>
      </c>
      <c r="Z58" s="159" t="s">
        <v>77</v>
      </c>
      <c r="AA58" s="159" t="s">
        <v>78</v>
      </c>
      <c r="AB58" s="159" t="s">
        <v>78</v>
      </c>
      <c r="AC58" s="159" t="s">
        <v>56</v>
      </c>
      <c r="AD58" s="159" t="s">
        <v>56</v>
      </c>
      <c r="AE58" s="159" t="s">
        <v>78</v>
      </c>
      <c r="AF58" s="159" t="s">
        <v>77</v>
      </c>
      <c r="AG58" s="159" t="s">
        <v>56</v>
      </c>
      <c r="AH58" s="159" t="s">
        <v>77</v>
      </c>
      <c r="AI58" s="159" t="s">
        <v>55</v>
      </c>
      <c r="AJ58" s="159" t="s">
        <v>78</v>
      </c>
      <c r="AK58" s="159" t="s">
        <v>56</v>
      </c>
      <c r="AL58" s="159" t="s">
        <v>77</v>
      </c>
      <c r="AM58" s="159" t="s">
        <v>78</v>
      </c>
      <c r="AN58" s="159" t="s">
        <v>78</v>
      </c>
      <c r="AO58" s="159" t="s">
        <v>78</v>
      </c>
      <c r="AP58" s="161" t="s">
        <v>56</v>
      </c>
      <c r="AQ58" s="159" t="s">
        <v>56</v>
      </c>
      <c r="AR58" s="159" t="s">
        <v>78</v>
      </c>
      <c r="AS58" s="159" t="s">
        <v>78</v>
      </c>
      <c r="AT58" s="159" t="s">
        <v>78</v>
      </c>
      <c r="AU58" s="159" t="s">
        <v>56</v>
      </c>
      <c r="AV58" s="159" t="s">
        <v>78</v>
      </c>
      <c r="AW58" s="159" t="s">
        <v>55</v>
      </c>
      <c r="AX58" s="159" t="s">
        <v>56</v>
      </c>
      <c r="AY58" s="159" t="s">
        <v>56</v>
      </c>
      <c r="AZ58" s="159" t="s">
        <v>77</v>
      </c>
      <c r="BA58" s="159" t="s">
        <v>55</v>
      </c>
      <c r="BB58" s="159" t="s">
        <v>56</v>
      </c>
      <c r="BC58" s="159" t="s">
        <v>77</v>
      </c>
      <c r="BD58" s="127" t="s">
        <v>78</v>
      </c>
    </row>
    <row r="59" spans="1:56" ht="20.100000000000001" customHeight="1">
      <c r="A59" s="137"/>
      <c r="B59" s="132"/>
      <c r="C59" s="128"/>
      <c r="D59" s="164"/>
      <c r="E59" s="166"/>
      <c r="F59" s="160"/>
      <c r="G59" s="160"/>
      <c r="H59" s="160"/>
      <c r="I59" s="160"/>
      <c r="J59" s="160"/>
      <c r="K59" s="168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2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28"/>
    </row>
    <row r="60" spans="1:56" ht="20.100000000000001" customHeight="1">
      <c r="A60" s="137"/>
      <c r="B60" s="132" t="s">
        <v>66</v>
      </c>
      <c r="C60" s="133"/>
      <c r="D60" s="100">
        <v>20</v>
      </c>
      <c r="E60" s="73" t="s">
        <v>67</v>
      </c>
      <c r="F60" s="95">
        <f>Background!F60</f>
        <v>6</v>
      </c>
      <c r="G60" s="95">
        <f>Background!G60</f>
        <v>14</v>
      </c>
      <c r="H60" s="95">
        <f>Background!H60</f>
        <v>6</v>
      </c>
      <c r="I60" s="95">
        <f>Background!I60</f>
        <v>6</v>
      </c>
      <c r="J60" s="95">
        <f>Background!J60</f>
        <v>6</v>
      </c>
      <c r="K60" s="72">
        <f>Background!K60</f>
        <v>14</v>
      </c>
      <c r="L60" s="95">
        <f>Background!L60</f>
        <v>6</v>
      </c>
      <c r="M60" s="95">
        <f>Background!M60</f>
        <v>10</v>
      </c>
      <c r="N60" s="95">
        <f>Background!N60</f>
        <v>3</v>
      </c>
      <c r="O60" s="95">
        <f>Background!O60</f>
        <v>6</v>
      </c>
      <c r="P60" s="95">
        <f>Background!P60</f>
        <v>10</v>
      </c>
      <c r="Q60" s="95">
        <f>Background!Q60</f>
        <v>6</v>
      </c>
      <c r="R60" s="95">
        <f>Background!R60</f>
        <v>6</v>
      </c>
      <c r="S60" s="95">
        <f>Background!S60</f>
        <v>0</v>
      </c>
      <c r="T60" s="95">
        <f>Background!T60</f>
        <v>3</v>
      </c>
      <c r="U60" s="95">
        <f>Background!U60</f>
        <v>6</v>
      </c>
      <c r="V60" s="95">
        <f>Background!V60</f>
        <v>13</v>
      </c>
      <c r="W60" s="95">
        <f>Background!W60</f>
        <v>0</v>
      </c>
      <c r="X60" s="95">
        <f>Background!X60</f>
        <v>0</v>
      </c>
      <c r="Y60" s="95">
        <f>Background!Y60</f>
        <v>6</v>
      </c>
      <c r="Z60" s="95">
        <v>14</v>
      </c>
      <c r="AA60" s="95">
        <f>Background!AA60</f>
        <v>6</v>
      </c>
      <c r="AB60" s="95">
        <f>Background!AB60</f>
        <v>6</v>
      </c>
      <c r="AC60" s="95">
        <f>Background!AC60</f>
        <v>10</v>
      </c>
      <c r="AD60" s="95">
        <f>Background!AD60</f>
        <v>0</v>
      </c>
      <c r="AE60" s="95">
        <f>Background!AE60</f>
        <v>6</v>
      </c>
      <c r="AF60" s="95">
        <f>Background!AF60</f>
        <v>14</v>
      </c>
      <c r="AG60" s="95">
        <f>Background!AG60</f>
        <v>0</v>
      </c>
      <c r="AH60" s="95">
        <f>Background!AH60</f>
        <v>14</v>
      </c>
      <c r="AI60" s="95">
        <f>Background!AI60</f>
        <v>20</v>
      </c>
      <c r="AJ60" s="95">
        <f>Background!AJ60</f>
        <v>10</v>
      </c>
      <c r="AK60" s="95">
        <f>Background!AK60</f>
        <v>0</v>
      </c>
      <c r="AL60" s="95">
        <f>Background!AL60</f>
        <v>14</v>
      </c>
      <c r="AM60" s="95">
        <f>Background!AM60</f>
        <v>6</v>
      </c>
      <c r="AN60" s="95">
        <f>Background!AN60</f>
        <v>6</v>
      </c>
      <c r="AO60" s="95">
        <f>Background!AO60</f>
        <v>6</v>
      </c>
      <c r="AP60" s="97">
        <f>Background!AP60</f>
        <v>0</v>
      </c>
      <c r="AQ60" s="95">
        <f>Background!AQ60</f>
        <v>0</v>
      </c>
      <c r="AR60" s="95">
        <f>Background!AR60</f>
        <v>3</v>
      </c>
      <c r="AS60" s="95">
        <f>Background!AS60</f>
        <v>6</v>
      </c>
      <c r="AT60" s="95">
        <f>Background!AT60</f>
        <v>6</v>
      </c>
      <c r="AU60" s="95">
        <f>Background!AU60</f>
        <v>0</v>
      </c>
      <c r="AV60" s="95">
        <f>Background!AV60</f>
        <v>6</v>
      </c>
      <c r="AW60" s="95">
        <f>Background!AW60</f>
        <v>13</v>
      </c>
      <c r="AX60" s="95">
        <f>Background!AX60</f>
        <v>3</v>
      </c>
      <c r="AY60" s="95">
        <f>Background!AY60</f>
        <v>0</v>
      </c>
      <c r="AZ60" s="95">
        <f>Background!AZ60</f>
        <v>14</v>
      </c>
      <c r="BA60" s="95">
        <f>Background!BA60</f>
        <v>20</v>
      </c>
      <c r="BB60" s="95">
        <f>Background!BB60</f>
        <v>0</v>
      </c>
      <c r="BC60" s="95">
        <f>Background!BC60</f>
        <v>14</v>
      </c>
      <c r="BD60" s="96">
        <f>Background!BD60</f>
        <v>6</v>
      </c>
    </row>
    <row r="61" spans="1:56" ht="20.100000000000001" customHeight="1" thickBot="1">
      <c r="A61" s="138"/>
      <c r="B61" s="134" t="s">
        <v>68</v>
      </c>
      <c r="C61" s="135"/>
      <c r="D61" s="78" t="s">
        <v>67</v>
      </c>
      <c r="E61" s="109">
        <v>10</v>
      </c>
      <c r="F61" s="75">
        <f>Background!F61</f>
        <v>3</v>
      </c>
      <c r="G61" s="75">
        <f>Background!G61</f>
        <v>7</v>
      </c>
      <c r="H61" s="75">
        <f>Background!H61</f>
        <v>3</v>
      </c>
      <c r="I61" s="75">
        <f>Background!I61</f>
        <v>3</v>
      </c>
      <c r="J61" s="75">
        <f>Background!J61</f>
        <v>3</v>
      </c>
      <c r="K61" s="75">
        <v>7</v>
      </c>
      <c r="L61" s="75">
        <f>Background!L61</f>
        <v>3</v>
      </c>
      <c r="M61" s="75">
        <f>Background!M61</f>
        <v>5</v>
      </c>
      <c r="N61" s="75">
        <f>Background!N61</f>
        <v>1.5</v>
      </c>
      <c r="O61" s="75">
        <f>Background!O61</f>
        <v>3</v>
      </c>
      <c r="P61" s="75">
        <f>Background!P61</f>
        <v>5</v>
      </c>
      <c r="Q61" s="75">
        <f>Background!Q61</f>
        <v>3</v>
      </c>
      <c r="R61" s="75">
        <f>Background!R61</f>
        <v>3</v>
      </c>
      <c r="S61" s="75">
        <f>Background!S61</f>
        <v>0</v>
      </c>
      <c r="T61" s="75">
        <f>Background!T61</f>
        <v>1.5</v>
      </c>
      <c r="U61" s="75">
        <f>Background!U61</f>
        <v>3</v>
      </c>
      <c r="V61" s="75">
        <f>Background!V61</f>
        <v>6.5</v>
      </c>
      <c r="W61" s="75">
        <f>Background!W61</f>
        <v>0</v>
      </c>
      <c r="X61" s="75">
        <f>Background!X61</f>
        <v>0</v>
      </c>
      <c r="Y61" s="75">
        <f>Background!Y61</f>
        <v>3</v>
      </c>
      <c r="Z61" s="75">
        <f>Background!Z61</f>
        <v>7</v>
      </c>
      <c r="AA61" s="75">
        <f>Background!AA61</f>
        <v>3</v>
      </c>
      <c r="AB61" s="75">
        <f>Background!AB61</f>
        <v>3</v>
      </c>
      <c r="AC61" s="75">
        <f>Background!AC61</f>
        <v>5</v>
      </c>
      <c r="AD61" s="75">
        <f>Background!AD61</f>
        <v>0</v>
      </c>
      <c r="AE61" s="75">
        <f>Background!AE61</f>
        <v>3</v>
      </c>
      <c r="AF61" s="75">
        <f>Background!AF61</f>
        <v>7</v>
      </c>
      <c r="AG61" s="75">
        <f>Background!AG61</f>
        <v>0</v>
      </c>
      <c r="AH61" s="75">
        <f>Background!AH61</f>
        <v>7</v>
      </c>
      <c r="AI61" s="75">
        <f>Background!AI61</f>
        <v>10</v>
      </c>
      <c r="AJ61" s="75">
        <f>Background!AJ61</f>
        <v>5</v>
      </c>
      <c r="AK61" s="75">
        <f>Background!AK61</f>
        <v>0</v>
      </c>
      <c r="AL61" s="75">
        <f>Background!AL61</f>
        <v>7</v>
      </c>
      <c r="AM61" s="75">
        <f>Background!AM61</f>
        <v>3</v>
      </c>
      <c r="AN61" s="75">
        <f>Background!AN61</f>
        <v>3</v>
      </c>
      <c r="AO61" s="75">
        <f>Background!AO61</f>
        <v>3</v>
      </c>
      <c r="AP61" s="88">
        <f>Background!AP61</f>
        <v>0</v>
      </c>
      <c r="AQ61" s="75">
        <f>Background!AQ61</f>
        <v>0</v>
      </c>
      <c r="AR61" s="75">
        <f>Background!AR61</f>
        <v>1.5</v>
      </c>
      <c r="AS61" s="75">
        <f>Background!AS61</f>
        <v>3</v>
      </c>
      <c r="AT61" s="75">
        <f>Background!AT61</f>
        <v>3</v>
      </c>
      <c r="AU61" s="75">
        <f>Background!AU61</f>
        <v>0</v>
      </c>
      <c r="AV61" s="75">
        <f>Background!AV61</f>
        <v>3</v>
      </c>
      <c r="AW61" s="75">
        <f>Background!AW61</f>
        <v>6.5</v>
      </c>
      <c r="AX61" s="75">
        <f>Background!AX61</f>
        <v>1.5</v>
      </c>
      <c r="AY61" s="75">
        <f>Background!AY61</f>
        <v>0</v>
      </c>
      <c r="AZ61" s="75">
        <f>Background!AZ61</f>
        <v>7</v>
      </c>
      <c r="BA61" s="75">
        <f>Background!BA61</f>
        <v>10</v>
      </c>
      <c r="BB61" s="75">
        <f>Background!BB61</f>
        <v>0</v>
      </c>
      <c r="BC61" s="75">
        <f>Background!BC61</f>
        <v>7</v>
      </c>
      <c r="BD61" s="76">
        <f>Background!BD61</f>
        <v>3</v>
      </c>
    </row>
    <row r="62" spans="1:56" s="51" customFormat="1" ht="19.5" customHeight="1">
      <c r="A62" s="136">
        <v>7</v>
      </c>
      <c r="B62" s="132" t="s">
        <v>80</v>
      </c>
      <c r="C62" s="127" t="s">
        <v>62</v>
      </c>
      <c r="D62" s="136">
        <v>10</v>
      </c>
      <c r="E62" s="193">
        <v>5</v>
      </c>
      <c r="F62" s="171" t="s">
        <v>57</v>
      </c>
      <c r="G62" s="171" t="s">
        <v>57</v>
      </c>
      <c r="H62" s="171" t="s">
        <v>57</v>
      </c>
      <c r="I62" s="171" t="s">
        <v>55</v>
      </c>
      <c r="J62" s="171" t="s">
        <v>55</v>
      </c>
      <c r="K62" s="171" t="s">
        <v>55</v>
      </c>
      <c r="L62" s="171" t="s">
        <v>55</v>
      </c>
      <c r="M62" s="171" t="s">
        <v>55</v>
      </c>
      <c r="N62" s="171" t="s">
        <v>57</v>
      </c>
      <c r="O62" s="171" t="s">
        <v>55</v>
      </c>
      <c r="P62" s="171" t="s">
        <v>56</v>
      </c>
      <c r="Q62" s="171" t="s">
        <v>55</v>
      </c>
      <c r="R62" s="171" t="s">
        <v>56</v>
      </c>
      <c r="S62" s="171" t="s">
        <v>57</v>
      </c>
      <c r="T62" s="171" t="s">
        <v>57</v>
      </c>
      <c r="U62" s="171" t="s">
        <v>56</v>
      </c>
      <c r="V62" s="171" t="s">
        <v>57</v>
      </c>
      <c r="W62" s="171" t="s">
        <v>55</v>
      </c>
      <c r="X62" s="171" t="s">
        <v>56</v>
      </c>
      <c r="Y62" s="171" t="s">
        <v>57</v>
      </c>
      <c r="Z62" s="171" t="s">
        <v>57</v>
      </c>
      <c r="AA62" s="171" t="s">
        <v>57</v>
      </c>
      <c r="AB62" s="171" t="s">
        <v>56</v>
      </c>
      <c r="AC62" s="171" t="s">
        <v>56</v>
      </c>
      <c r="AD62" s="171" t="s">
        <v>56</v>
      </c>
      <c r="AE62" s="171" t="s">
        <v>55</v>
      </c>
      <c r="AF62" s="171" t="s">
        <v>56</v>
      </c>
      <c r="AG62" s="171" t="s">
        <v>55</v>
      </c>
      <c r="AH62" s="171" t="s">
        <v>55</v>
      </c>
      <c r="AI62" s="171" t="s">
        <v>55</v>
      </c>
      <c r="AJ62" s="171" t="s">
        <v>55</v>
      </c>
      <c r="AK62" s="171" t="s">
        <v>56</v>
      </c>
      <c r="AL62" s="171" t="s">
        <v>57</v>
      </c>
      <c r="AM62" s="171" t="s">
        <v>57</v>
      </c>
      <c r="AN62" s="171" t="s">
        <v>56</v>
      </c>
      <c r="AO62" s="171" t="s">
        <v>55</v>
      </c>
      <c r="AP62" s="195" t="s">
        <v>56</v>
      </c>
      <c r="AQ62" s="171" t="s">
        <v>56</v>
      </c>
      <c r="AR62" s="159" t="s">
        <v>57</v>
      </c>
      <c r="AS62" s="159" t="s">
        <v>57</v>
      </c>
      <c r="AT62" s="171" t="s">
        <v>55</v>
      </c>
      <c r="AU62" s="171" t="s">
        <v>56</v>
      </c>
      <c r="AV62" s="171" t="s">
        <v>56</v>
      </c>
      <c r="AW62" s="171" t="s">
        <v>57</v>
      </c>
      <c r="AX62" s="171" t="s">
        <v>56</v>
      </c>
      <c r="AY62" s="171" t="s">
        <v>56</v>
      </c>
      <c r="AZ62" s="171" t="s">
        <v>57</v>
      </c>
      <c r="BA62" s="171" t="s">
        <v>57</v>
      </c>
      <c r="BB62" s="159" t="s">
        <v>57</v>
      </c>
      <c r="BC62" s="171" t="s">
        <v>55</v>
      </c>
      <c r="BD62" s="171" t="s">
        <v>56</v>
      </c>
    </row>
    <row r="63" spans="1:56" ht="19.5" customHeight="1">
      <c r="A63" s="137"/>
      <c r="B63" s="132"/>
      <c r="C63" s="128"/>
      <c r="D63" s="164"/>
      <c r="E63" s="166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2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</row>
    <row r="64" spans="1:56" ht="19.5" customHeight="1">
      <c r="A64" s="137"/>
      <c r="B64" s="132"/>
      <c r="C64" s="127" t="s">
        <v>63</v>
      </c>
      <c r="D64" s="163">
        <v>10</v>
      </c>
      <c r="E64" s="165">
        <v>5</v>
      </c>
      <c r="F64" s="169" t="s">
        <v>57</v>
      </c>
      <c r="G64" s="169" t="s">
        <v>57</v>
      </c>
      <c r="H64" s="169" t="s">
        <v>57</v>
      </c>
      <c r="I64" s="169" t="s">
        <v>55</v>
      </c>
      <c r="J64" s="169" t="s">
        <v>55</v>
      </c>
      <c r="K64" s="169" t="s">
        <v>55</v>
      </c>
      <c r="L64" s="169" t="s">
        <v>55</v>
      </c>
      <c r="M64" s="169" t="s">
        <v>55</v>
      </c>
      <c r="N64" s="169" t="s">
        <v>57</v>
      </c>
      <c r="O64" s="169" t="s">
        <v>55</v>
      </c>
      <c r="P64" s="169" t="s">
        <v>56</v>
      </c>
      <c r="Q64" s="169" t="s">
        <v>55</v>
      </c>
      <c r="R64" s="169" t="s">
        <v>56</v>
      </c>
      <c r="S64" s="169" t="s">
        <v>57</v>
      </c>
      <c r="T64" s="169" t="s">
        <v>56</v>
      </c>
      <c r="U64" s="169" t="s">
        <v>56</v>
      </c>
      <c r="V64" s="169" t="s">
        <v>57</v>
      </c>
      <c r="W64" s="169" t="s">
        <v>55</v>
      </c>
      <c r="X64" s="169" t="s">
        <v>56</v>
      </c>
      <c r="Y64" s="169" t="s">
        <v>57</v>
      </c>
      <c r="Z64" s="169" t="s">
        <v>57</v>
      </c>
      <c r="AA64" s="169" t="s">
        <v>57</v>
      </c>
      <c r="AB64" s="169" t="s">
        <v>56</v>
      </c>
      <c r="AC64" s="169" t="s">
        <v>56</v>
      </c>
      <c r="AD64" s="169" t="s">
        <v>56</v>
      </c>
      <c r="AE64" s="169" t="s">
        <v>55</v>
      </c>
      <c r="AF64" s="169" t="s">
        <v>56</v>
      </c>
      <c r="AG64" s="169" t="s">
        <v>55</v>
      </c>
      <c r="AH64" s="169" t="s">
        <v>55</v>
      </c>
      <c r="AI64" s="169" t="s">
        <v>55</v>
      </c>
      <c r="AJ64" s="169" t="s">
        <v>57</v>
      </c>
      <c r="AK64" s="169" t="s">
        <v>56</v>
      </c>
      <c r="AL64" s="169" t="s">
        <v>57</v>
      </c>
      <c r="AM64" s="169" t="s">
        <v>57</v>
      </c>
      <c r="AN64" s="169" t="s">
        <v>56</v>
      </c>
      <c r="AO64" s="169" t="s">
        <v>55</v>
      </c>
      <c r="AP64" s="170" t="s">
        <v>56</v>
      </c>
      <c r="AQ64" s="169" t="s">
        <v>56</v>
      </c>
      <c r="AR64" s="159" t="s">
        <v>57</v>
      </c>
      <c r="AS64" s="159" t="s">
        <v>57</v>
      </c>
      <c r="AT64" s="169" t="s">
        <v>55</v>
      </c>
      <c r="AU64" s="169" t="s">
        <v>56</v>
      </c>
      <c r="AV64" s="169" t="s">
        <v>56</v>
      </c>
      <c r="AW64" s="169" t="s">
        <v>57</v>
      </c>
      <c r="AX64" s="169" t="s">
        <v>56</v>
      </c>
      <c r="AY64" s="169" t="s">
        <v>56</v>
      </c>
      <c r="AZ64" s="169" t="s">
        <v>57</v>
      </c>
      <c r="BA64" s="169" t="s">
        <v>57</v>
      </c>
      <c r="BB64" s="159" t="s">
        <v>57</v>
      </c>
      <c r="BC64" s="169" t="s">
        <v>55</v>
      </c>
      <c r="BD64" s="169" t="s">
        <v>56</v>
      </c>
    </row>
    <row r="65" spans="1:56" ht="19.5" customHeight="1">
      <c r="A65" s="137"/>
      <c r="B65" s="132"/>
      <c r="C65" s="128"/>
      <c r="D65" s="164"/>
      <c r="E65" s="166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2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</row>
    <row r="66" spans="1:56" ht="20.100000000000001" customHeight="1">
      <c r="A66" s="137"/>
      <c r="B66" s="132" t="s">
        <v>66</v>
      </c>
      <c r="C66" s="133"/>
      <c r="D66" s="100">
        <v>20</v>
      </c>
      <c r="E66" s="73" t="s">
        <v>67</v>
      </c>
      <c r="F66" s="95">
        <f>Background!F66</f>
        <v>10</v>
      </c>
      <c r="G66" s="95">
        <f>Background!G66</f>
        <v>10</v>
      </c>
      <c r="H66" s="95">
        <f>Background!H66</f>
        <v>10</v>
      </c>
      <c r="I66" s="95">
        <f>Background!I66</f>
        <v>20</v>
      </c>
      <c r="J66" s="95">
        <f>Background!J66</f>
        <v>20</v>
      </c>
      <c r="K66" s="72">
        <f>Background!K66</f>
        <v>20</v>
      </c>
      <c r="L66" s="95">
        <f>Background!L66</f>
        <v>20</v>
      </c>
      <c r="M66" s="95">
        <f>Background!M66</f>
        <v>20</v>
      </c>
      <c r="N66" s="95">
        <f>Background!N66</f>
        <v>10</v>
      </c>
      <c r="O66" s="95">
        <f>Background!O66</f>
        <v>20</v>
      </c>
      <c r="P66" s="95">
        <f>Background!P66</f>
        <v>0</v>
      </c>
      <c r="Q66" s="95">
        <f>Background!Q66</f>
        <v>20</v>
      </c>
      <c r="R66" s="95">
        <f>Background!R66</f>
        <v>0</v>
      </c>
      <c r="S66" s="95">
        <f>Background!S66</f>
        <v>10</v>
      </c>
      <c r="T66" s="95">
        <f>Background!T66</f>
        <v>5</v>
      </c>
      <c r="U66" s="95">
        <f>Background!U66</f>
        <v>0</v>
      </c>
      <c r="V66" s="95">
        <f>Background!V66</f>
        <v>10</v>
      </c>
      <c r="W66" s="95">
        <f>Background!W66</f>
        <v>20</v>
      </c>
      <c r="X66" s="95">
        <f>Background!X66</f>
        <v>0</v>
      </c>
      <c r="Y66" s="95">
        <f>Background!Y66</f>
        <v>10</v>
      </c>
      <c r="Z66" s="95">
        <f>Background!Z66</f>
        <v>10</v>
      </c>
      <c r="AA66" s="95">
        <f>Background!AA66</f>
        <v>10</v>
      </c>
      <c r="AB66" s="95">
        <f>Background!AB66</f>
        <v>0</v>
      </c>
      <c r="AC66" s="95">
        <f>Background!AC66</f>
        <v>0</v>
      </c>
      <c r="AD66" s="95">
        <f>Background!AD66</f>
        <v>0</v>
      </c>
      <c r="AE66" s="95">
        <f>Background!AE66</f>
        <v>20</v>
      </c>
      <c r="AF66" s="95">
        <f>Background!AF66</f>
        <v>0</v>
      </c>
      <c r="AG66" s="95">
        <f>Background!AG66</f>
        <v>20</v>
      </c>
      <c r="AH66" s="95">
        <f>Background!AH66</f>
        <v>20</v>
      </c>
      <c r="AI66" s="95">
        <f>Background!AI66</f>
        <v>20</v>
      </c>
      <c r="AJ66" s="95">
        <f>Background!AJ66</f>
        <v>15</v>
      </c>
      <c r="AK66" s="95">
        <f>Background!AK66</f>
        <v>0</v>
      </c>
      <c r="AL66" s="95">
        <f>Background!AL66</f>
        <v>10</v>
      </c>
      <c r="AM66" s="95">
        <f>Background!AM66</f>
        <v>10</v>
      </c>
      <c r="AN66" s="95">
        <f>Background!AN66</f>
        <v>0</v>
      </c>
      <c r="AO66" s="95">
        <f>Background!AO66</f>
        <v>20</v>
      </c>
      <c r="AP66" s="97">
        <f>Background!AP66</f>
        <v>0</v>
      </c>
      <c r="AQ66" s="95">
        <f>Background!AQ66</f>
        <v>0</v>
      </c>
      <c r="AR66" s="95">
        <f>Background!AR66</f>
        <v>10</v>
      </c>
      <c r="AS66" s="95">
        <f>Background!AS66</f>
        <v>10</v>
      </c>
      <c r="AT66" s="95">
        <f>Background!AT66</f>
        <v>20</v>
      </c>
      <c r="AU66" s="95">
        <f>Background!AU66</f>
        <v>0</v>
      </c>
      <c r="AV66" s="95">
        <f>Background!AV66</f>
        <v>0</v>
      </c>
      <c r="AW66" s="95">
        <f>Background!AW66</f>
        <v>10</v>
      </c>
      <c r="AX66" s="95">
        <f>Background!AX66</f>
        <v>0</v>
      </c>
      <c r="AY66" s="95">
        <f>Background!AY66</f>
        <v>0</v>
      </c>
      <c r="AZ66" s="95">
        <f>Background!AZ66</f>
        <v>10</v>
      </c>
      <c r="BA66" s="95">
        <f>Background!BA66</f>
        <v>10</v>
      </c>
      <c r="BB66" s="95">
        <f>Background!BB66</f>
        <v>10</v>
      </c>
      <c r="BC66" s="95">
        <f>Background!BC66</f>
        <v>20</v>
      </c>
      <c r="BD66" s="96">
        <f>Background!BD66</f>
        <v>0</v>
      </c>
    </row>
    <row r="67" spans="1:56" s="51" customFormat="1" ht="20.100000000000001" customHeight="1" thickBot="1">
      <c r="A67" s="138"/>
      <c r="B67" s="134" t="s">
        <v>68</v>
      </c>
      <c r="C67" s="135"/>
      <c r="D67" s="78" t="s">
        <v>67</v>
      </c>
      <c r="E67" s="109">
        <v>10</v>
      </c>
      <c r="F67" s="75">
        <f>Background!F67</f>
        <v>5</v>
      </c>
      <c r="G67" s="75">
        <f>Background!G67</f>
        <v>5</v>
      </c>
      <c r="H67" s="75">
        <f>Background!H67</f>
        <v>5</v>
      </c>
      <c r="I67" s="75">
        <f>Background!I67</f>
        <v>10</v>
      </c>
      <c r="J67" s="75">
        <f>Background!J67</f>
        <v>10</v>
      </c>
      <c r="K67" s="75">
        <f>Background!K67</f>
        <v>10</v>
      </c>
      <c r="L67" s="75">
        <f>Background!L67</f>
        <v>10</v>
      </c>
      <c r="M67" s="75">
        <f>Background!M67</f>
        <v>10</v>
      </c>
      <c r="N67" s="75">
        <f>Background!N67</f>
        <v>5</v>
      </c>
      <c r="O67" s="75">
        <f>Background!O67</f>
        <v>10</v>
      </c>
      <c r="P67" s="75">
        <f>Background!P67</f>
        <v>0</v>
      </c>
      <c r="Q67" s="75">
        <f>Background!Q67</f>
        <v>10</v>
      </c>
      <c r="R67" s="75">
        <f>Background!R67</f>
        <v>0</v>
      </c>
      <c r="S67" s="75">
        <f>Background!S67</f>
        <v>5</v>
      </c>
      <c r="T67" s="75">
        <f>Background!T67</f>
        <v>2.5</v>
      </c>
      <c r="U67" s="75">
        <f>Background!U67</f>
        <v>0</v>
      </c>
      <c r="V67" s="75">
        <f>Background!V67</f>
        <v>5</v>
      </c>
      <c r="W67" s="75">
        <f>Background!W67</f>
        <v>10</v>
      </c>
      <c r="X67" s="75">
        <f>Background!X67</f>
        <v>0</v>
      </c>
      <c r="Y67" s="75">
        <f>Background!Y67</f>
        <v>5</v>
      </c>
      <c r="Z67" s="75">
        <f>Background!Z67</f>
        <v>5</v>
      </c>
      <c r="AA67" s="75">
        <f>Background!AA67</f>
        <v>5</v>
      </c>
      <c r="AB67" s="75">
        <f>Background!AB67</f>
        <v>0</v>
      </c>
      <c r="AC67" s="75">
        <f>Background!AC67</f>
        <v>0</v>
      </c>
      <c r="AD67" s="75">
        <f>Background!AD67</f>
        <v>0</v>
      </c>
      <c r="AE67" s="75">
        <f>Background!AE67</f>
        <v>10</v>
      </c>
      <c r="AF67" s="75">
        <f>Background!AF67</f>
        <v>0</v>
      </c>
      <c r="AG67" s="75">
        <f>Background!AG67</f>
        <v>10</v>
      </c>
      <c r="AH67" s="75">
        <f>Background!AH67</f>
        <v>10</v>
      </c>
      <c r="AI67" s="75">
        <f>Background!AI67</f>
        <v>10</v>
      </c>
      <c r="AJ67" s="75">
        <f>Background!AJ67</f>
        <v>7.5</v>
      </c>
      <c r="AK67" s="75">
        <f>Background!AK67</f>
        <v>0</v>
      </c>
      <c r="AL67" s="75">
        <f>Background!AL67</f>
        <v>5</v>
      </c>
      <c r="AM67" s="75">
        <f>Background!AM67</f>
        <v>5</v>
      </c>
      <c r="AN67" s="75">
        <f>Background!AN67</f>
        <v>0</v>
      </c>
      <c r="AO67" s="75">
        <f>Background!AO67</f>
        <v>10</v>
      </c>
      <c r="AP67" s="88">
        <f>Background!AP67</f>
        <v>0</v>
      </c>
      <c r="AQ67" s="75">
        <f>Background!AQ67</f>
        <v>0</v>
      </c>
      <c r="AR67" s="75">
        <f>Background!AR67</f>
        <v>5</v>
      </c>
      <c r="AS67" s="75">
        <f>Background!AS67</f>
        <v>5</v>
      </c>
      <c r="AT67" s="75">
        <f>Background!AT67</f>
        <v>10</v>
      </c>
      <c r="AU67" s="75">
        <f>Background!AU67</f>
        <v>0</v>
      </c>
      <c r="AV67" s="75">
        <f>Background!AV67</f>
        <v>0</v>
      </c>
      <c r="AW67" s="75">
        <f>Background!AW67</f>
        <v>5</v>
      </c>
      <c r="AX67" s="75">
        <f>Background!AX67</f>
        <v>0</v>
      </c>
      <c r="AY67" s="75">
        <f>Background!AY67</f>
        <v>0</v>
      </c>
      <c r="AZ67" s="75">
        <f>Background!AZ67</f>
        <v>5</v>
      </c>
      <c r="BA67" s="75">
        <f>Background!BA67</f>
        <v>5</v>
      </c>
      <c r="BB67" s="75">
        <f>Background!BB67</f>
        <v>5</v>
      </c>
      <c r="BC67" s="75">
        <f>Background!BC67</f>
        <v>10</v>
      </c>
      <c r="BD67" s="76">
        <f>Background!BD67</f>
        <v>0</v>
      </c>
    </row>
    <row r="68" spans="1:56" ht="37.5" customHeight="1">
      <c r="A68" s="129">
        <v>8</v>
      </c>
      <c r="B68" s="149" t="s">
        <v>81</v>
      </c>
      <c r="C68" s="150"/>
      <c r="D68" s="107">
        <v>10</v>
      </c>
      <c r="E68" s="67">
        <f>D68*(10/14)</f>
        <v>7.1428571428571432</v>
      </c>
      <c r="F68" s="103" t="s">
        <v>55</v>
      </c>
      <c r="G68" s="103" t="s">
        <v>55</v>
      </c>
      <c r="H68" s="103" t="s">
        <v>55</v>
      </c>
      <c r="I68" s="103" t="s">
        <v>55</v>
      </c>
      <c r="J68" s="103" t="s">
        <v>55</v>
      </c>
      <c r="K68" s="69" t="s">
        <v>57</v>
      </c>
      <c r="L68" s="103" t="s">
        <v>55</v>
      </c>
      <c r="M68" s="103" t="s">
        <v>55</v>
      </c>
      <c r="N68" s="103" t="s">
        <v>55</v>
      </c>
      <c r="O68" s="103" t="s">
        <v>57</v>
      </c>
      <c r="P68" s="103" t="s">
        <v>55</v>
      </c>
      <c r="Q68" s="82" t="s">
        <v>55</v>
      </c>
      <c r="R68" s="103" t="s">
        <v>55</v>
      </c>
      <c r="S68" s="103" t="s">
        <v>55</v>
      </c>
      <c r="T68" s="103" t="s">
        <v>55</v>
      </c>
      <c r="U68" s="103" t="s">
        <v>55</v>
      </c>
      <c r="V68" s="103" t="s">
        <v>55</v>
      </c>
      <c r="W68" s="103" t="s">
        <v>55</v>
      </c>
      <c r="X68" s="103" t="s">
        <v>57</v>
      </c>
      <c r="Y68" s="103" t="s">
        <v>55</v>
      </c>
      <c r="Z68" s="103" t="s">
        <v>57</v>
      </c>
      <c r="AA68" s="103" t="s">
        <v>57</v>
      </c>
      <c r="AB68" s="103" t="s">
        <v>55</v>
      </c>
      <c r="AC68" s="103" t="s">
        <v>55</v>
      </c>
      <c r="AD68" s="103" t="s">
        <v>55</v>
      </c>
      <c r="AE68" s="103" t="s">
        <v>55</v>
      </c>
      <c r="AF68" s="103" t="s">
        <v>55</v>
      </c>
      <c r="AG68" s="103" t="s">
        <v>55</v>
      </c>
      <c r="AH68" s="103" t="s">
        <v>57</v>
      </c>
      <c r="AI68" s="103" t="s">
        <v>55</v>
      </c>
      <c r="AJ68" s="103" t="s">
        <v>57</v>
      </c>
      <c r="AK68" s="103" t="s">
        <v>57</v>
      </c>
      <c r="AL68" s="82" t="s">
        <v>57</v>
      </c>
      <c r="AM68" s="103" t="s">
        <v>57</v>
      </c>
      <c r="AN68" s="103" t="s">
        <v>56</v>
      </c>
      <c r="AO68" s="82" t="s">
        <v>55</v>
      </c>
      <c r="AP68" s="89" t="s">
        <v>55</v>
      </c>
      <c r="AQ68" s="103" t="s">
        <v>55</v>
      </c>
      <c r="AR68" s="103" t="s">
        <v>55</v>
      </c>
      <c r="AS68" s="103" t="s">
        <v>55</v>
      </c>
      <c r="AT68" s="103" t="s">
        <v>55</v>
      </c>
      <c r="AU68" s="103" t="s">
        <v>55</v>
      </c>
      <c r="AV68" s="103" t="s">
        <v>55</v>
      </c>
      <c r="AW68" s="103" t="s">
        <v>55</v>
      </c>
      <c r="AX68" s="103" t="s">
        <v>57</v>
      </c>
      <c r="AY68" s="103" t="s">
        <v>55</v>
      </c>
      <c r="AZ68" s="103" t="s">
        <v>56</v>
      </c>
      <c r="BA68" s="103" t="s">
        <v>55</v>
      </c>
      <c r="BB68" s="103" t="s">
        <v>55</v>
      </c>
      <c r="BC68" s="103" t="s">
        <v>55</v>
      </c>
      <c r="BD68" s="98" t="s">
        <v>57</v>
      </c>
    </row>
    <row r="69" spans="1:56" ht="43.5" customHeight="1">
      <c r="A69" s="130"/>
      <c r="B69" s="132" t="s">
        <v>82</v>
      </c>
      <c r="C69" s="133"/>
      <c r="D69" s="100">
        <v>2</v>
      </c>
      <c r="E69" s="70">
        <f t="shared" ref="E69:E70" si="5">D69*(10/14)</f>
        <v>1.4285714285714286</v>
      </c>
      <c r="F69" s="95" t="s">
        <v>56</v>
      </c>
      <c r="G69" s="95" t="s">
        <v>56</v>
      </c>
      <c r="H69" s="95" t="s">
        <v>56</v>
      </c>
      <c r="I69" s="95" t="s">
        <v>56</v>
      </c>
      <c r="J69" s="95" t="s">
        <v>56</v>
      </c>
      <c r="K69" s="72" t="s">
        <v>56</v>
      </c>
      <c r="L69" s="95" t="s">
        <v>56</v>
      </c>
      <c r="M69" s="95" t="s">
        <v>57</v>
      </c>
      <c r="N69" s="95" t="s">
        <v>57</v>
      </c>
      <c r="O69" s="95" t="s">
        <v>56</v>
      </c>
      <c r="P69" s="95" t="s">
        <v>56</v>
      </c>
      <c r="Q69" s="83" t="s">
        <v>56</v>
      </c>
      <c r="R69" s="95" t="s">
        <v>56</v>
      </c>
      <c r="S69" s="95" t="s">
        <v>56</v>
      </c>
      <c r="T69" s="95" t="s">
        <v>56</v>
      </c>
      <c r="U69" s="95" t="s">
        <v>56</v>
      </c>
      <c r="V69" s="95" t="s">
        <v>56</v>
      </c>
      <c r="W69" s="95" t="s">
        <v>56</v>
      </c>
      <c r="X69" s="95" t="s">
        <v>56</v>
      </c>
      <c r="Y69" s="95" t="s">
        <v>56</v>
      </c>
      <c r="Z69" s="95" t="s">
        <v>56</v>
      </c>
      <c r="AA69" s="95" t="s">
        <v>56</v>
      </c>
      <c r="AB69" s="95" t="s">
        <v>56</v>
      </c>
      <c r="AC69" s="95" t="s">
        <v>56</v>
      </c>
      <c r="AD69" s="95" t="s">
        <v>56</v>
      </c>
      <c r="AE69" s="95" t="s">
        <v>56</v>
      </c>
      <c r="AF69" s="95" t="s">
        <v>56</v>
      </c>
      <c r="AG69" s="95" t="s">
        <v>56</v>
      </c>
      <c r="AH69" s="95" t="s">
        <v>56</v>
      </c>
      <c r="AI69" s="95" t="s">
        <v>56</v>
      </c>
      <c r="AJ69" s="95" t="s">
        <v>56</v>
      </c>
      <c r="AK69" s="95" t="s">
        <v>56</v>
      </c>
      <c r="AL69" s="83" t="s">
        <v>56</v>
      </c>
      <c r="AM69" s="95" t="s">
        <v>56</v>
      </c>
      <c r="AN69" s="95" t="s">
        <v>56</v>
      </c>
      <c r="AO69" s="83" t="s">
        <v>57</v>
      </c>
      <c r="AP69" s="97" t="s">
        <v>56</v>
      </c>
      <c r="AQ69" s="95" t="s">
        <v>56</v>
      </c>
      <c r="AR69" s="95" t="s">
        <v>56</v>
      </c>
      <c r="AS69" s="95" t="s">
        <v>56</v>
      </c>
      <c r="AT69" s="95" t="s">
        <v>56</v>
      </c>
      <c r="AU69" s="95" t="s">
        <v>56</v>
      </c>
      <c r="AV69" s="95" t="s">
        <v>56</v>
      </c>
      <c r="AW69" s="95" t="s">
        <v>56</v>
      </c>
      <c r="AX69" s="95" t="s">
        <v>56</v>
      </c>
      <c r="AY69" s="95" t="s">
        <v>56</v>
      </c>
      <c r="AZ69" s="95" t="s">
        <v>56</v>
      </c>
      <c r="BA69" s="95" t="s">
        <v>56</v>
      </c>
      <c r="BB69" s="95" t="s">
        <v>56</v>
      </c>
      <c r="BC69" s="95" t="s">
        <v>56</v>
      </c>
      <c r="BD69" s="96" t="s">
        <v>56</v>
      </c>
    </row>
    <row r="70" spans="1:56" ht="37.5" customHeight="1">
      <c r="A70" s="130"/>
      <c r="B70" s="132" t="s">
        <v>83</v>
      </c>
      <c r="C70" s="133"/>
      <c r="D70" s="100">
        <v>2</v>
      </c>
      <c r="E70" s="70">
        <f t="shared" si="5"/>
        <v>1.4285714285714286</v>
      </c>
      <c r="F70" s="95" t="s">
        <v>56</v>
      </c>
      <c r="G70" s="95" t="s">
        <v>55</v>
      </c>
      <c r="H70" s="95" t="s">
        <v>56</v>
      </c>
      <c r="I70" s="95" t="s">
        <v>56</v>
      </c>
      <c r="J70" s="95" t="s">
        <v>55</v>
      </c>
      <c r="K70" s="72" t="s">
        <v>56</v>
      </c>
      <c r="L70" s="95" t="s">
        <v>57</v>
      </c>
      <c r="M70" s="95" t="s">
        <v>56</v>
      </c>
      <c r="N70" s="95" t="s">
        <v>57</v>
      </c>
      <c r="O70" s="95" t="s">
        <v>56</v>
      </c>
      <c r="P70" s="95" t="s">
        <v>56</v>
      </c>
      <c r="Q70" s="83" t="s">
        <v>57</v>
      </c>
      <c r="R70" s="95" t="s">
        <v>57</v>
      </c>
      <c r="S70" s="95" t="s">
        <v>56</v>
      </c>
      <c r="T70" s="95" t="s">
        <v>56</v>
      </c>
      <c r="U70" s="95" t="s">
        <v>56</v>
      </c>
      <c r="V70" s="95" t="s">
        <v>56</v>
      </c>
      <c r="W70" s="95" t="s">
        <v>56</v>
      </c>
      <c r="X70" s="95" t="s">
        <v>56</v>
      </c>
      <c r="Y70" s="95" t="s">
        <v>56</v>
      </c>
      <c r="Z70" s="95" t="s">
        <v>57</v>
      </c>
      <c r="AA70" s="95" t="s">
        <v>56</v>
      </c>
      <c r="AB70" s="95" t="s">
        <v>56</v>
      </c>
      <c r="AC70" s="95" t="s">
        <v>57</v>
      </c>
      <c r="AD70" s="95" t="s">
        <v>56</v>
      </c>
      <c r="AE70" s="95" t="s">
        <v>56</v>
      </c>
      <c r="AF70" s="95" t="s">
        <v>56</v>
      </c>
      <c r="AG70" s="95" t="s">
        <v>57</v>
      </c>
      <c r="AH70" s="95" t="s">
        <v>56</v>
      </c>
      <c r="AI70" s="95" t="s">
        <v>56</v>
      </c>
      <c r="AJ70" s="95" t="s">
        <v>56</v>
      </c>
      <c r="AK70" s="95" t="s">
        <v>56</v>
      </c>
      <c r="AL70" s="83" t="s">
        <v>56</v>
      </c>
      <c r="AM70" s="95" t="s">
        <v>56</v>
      </c>
      <c r="AN70" s="95" t="s">
        <v>56</v>
      </c>
      <c r="AO70" s="83" t="s">
        <v>55</v>
      </c>
      <c r="AP70" s="97" t="s">
        <v>56</v>
      </c>
      <c r="AQ70" s="95" t="s">
        <v>56</v>
      </c>
      <c r="AR70" s="95" t="s">
        <v>56</v>
      </c>
      <c r="AS70" s="95" t="s">
        <v>56</v>
      </c>
      <c r="AT70" s="95" t="s">
        <v>56</v>
      </c>
      <c r="AU70" s="95" t="s">
        <v>56</v>
      </c>
      <c r="AV70" s="95" t="s">
        <v>56</v>
      </c>
      <c r="AW70" s="95" t="s">
        <v>56</v>
      </c>
      <c r="AX70" s="95" t="s">
        <v>56</v>
      </c>
      <c r="AY70" s="95" t="s">
        <v>56</v>
      </c>
      <c r="AZ70" s="95" t="s">
        <v>56</v>
      </c>
      <c r="BA70" s="95" t="s">
        <v>57</v>
      </c>
      <c r="BB70" s="95" t="s">
        <v>56</v>
      </c>
      <c r="BC70" s="95" t="s">
        <v>56</v>
      </c>
      <c r="BD70" s="96" t="s">
        <v>56</v>
      </c>
    </row>
    <row r="71" spans="1:56" ht="20.100000000000001" customHeight="1">
      <c r="A71" s="130"/>
      <c r="B71" s="132" t="s">
        <v>66</v>
      </c>
      <c r="C71" s="133"/>
      <c r="D71" s="100">
        <v>14</v>
      </c>
      <c r="E71" s="73" t="s">
        <v>67</v>
      </c>
      <c r="F71" s="95">
        <f>Background!F71</f>
        <v>10</v>
      </c>
      <c r="G71" s="95">
        <f>Background!G71</f>
        <v>12</v>
      </c>
      <c r="H71" s="95">
        <f>Background!H71</f>
        <v>10</v>
      </c>
      <c r="I71" s="95">
        <f>Background!I71</f>
        <v>10</v>
      </c>
      <c r="J71" s="95">
        <f>Background!J71</f>
        <v>12</v>
      </c>
      <c r="K71" s="72">
        <f>Background!K71</f>
        <v>5</v>
      </c>
      <c r="L71" s="95">
        <f>Background!L71</f>
        <v>11</v>
      </c>
      <c r="M71" s="95">
        <f>Background!M71</f>
        <v>11</v>
      </c>
      <c r="N71" s="95">
        <f>Background!N71</f>
        <v>12</v>
      </c>
      <c r="O71" s="95">
        <f>Background!O71</f>
        <v>5</v>
      </c>
      <c r="P71" s="95">
        <f>Background!P71</f>
        <v>10</v>
      </c>
      <c r="Q71" s="95">
        <f>Background!Q71</f>
        <v>11</v>
      </c>
      <c r="R71" s="95">
        <f>Background!R71</f>
        <v>12</v>
      </c>
      <c r="S71" s="95">
        <f>Background!S71</f>
        <v>10</v>
      </c>
      <c r="T71" s="95">
        <f>Background!T71</f>
        <v>10</v>
      </c>
      <c r="U71" s="95">
        <f>Background!U71</f>
        <v>10</v>
      </c>
      <c r="V71" s="95">
        <f>Background!V71</f>
        <v>10</v>
      </c>
      <c r="W71" s="95">
        <f>Background!W71</f>
        <v>10</v>
      </c>
      <c r="X71" s="95">
        <f>Background!X71</f>
        <v>5</v>
      </c>
      <c r="Y71" s="95">
        <f>Background!Y71</f>
        <v>10</v>
      </c>
      <c r="Z71" s="95">
        <f>Background!Z71</f>
        <v>6</v>
      </c>
      <c r="AA71" s="95">
        <f>Background!AA71</f>
        <v>5</v>
      </c>
      <c r="AB71" s="95">
        <f>Background!AB71</f>
        <v>10</v>
      </c>
      <c r="AC71" s="95">
        <f>Background!AC71</f>
        <v>12</v>
      </c>
      <c r="AD71" s="95">
        <f>Background!AD71</f>
        <v>10</v>
      </c>
      <c r="AE71" s="95">
        <f>Background!AE71</f>
        <v>10</v>
      </c>
      <c r="AF71" s="95">
        <f>Background!AF71</f>
        <v>10</v>
      </c>
      <c r="AG71" s="95">
        <f>Background!AG71</f>
        <v>11</v>
      </c>
      <c r="AH71" s="95">
        <f>Background!AH71</f>
        <v>5</v>
      </c>
      <c r="AI71" s="95">
        <f>Background!AI71</f>
        <v>10</v>
      </c>
      <c r="AJ71" s="95">
        <f>Background!AJ71</f>
        <v>5</v>
      </c>
      <c r="AK71" s="95">
        <f>Background!AK71</f>
        <v>5</v>
      </c>
      <c r="AL71" s="95">
        <f>Background!AL71</f>
        <v>5</v>
      </c>
      <c r="AM71" s="95">
        <f>Background!AM71</f>
        <v>5</v>
      </c>
      <c r="AN71" s="95">
        <f>Background!AN71</f>
        <v>0</v>
      </c>
      <c r="AO71" s="95">
        <f>Background!AO71</f>
        <v>13</v>
      </c>
      <c r="AP71" s="97">
        <f>Background!AP71</f>
        <v>10</v>
      </c>
      <c r="AQ71" s="95">
        <f>Background!AQ71</f>
        <v>10</v>
      </c>
      <c r="AR71" s="95">
        <f>Background!AR71</f>
        <v>10</v>
      </c>
      <c r="AS71" s="95">
        <f>Background!AS71</f>
        <v>10</v>
      </c>
      <c r="AT71" s="95">
        <f>Background!AT71</f>
        <v>10</v>
      </c>
      <c r="AU71" s="95">
        <f>Background!AU71</f>
        <v>10</v>
      </c>
      <c r="AV71" s="95">
        <f>Background!AV71</f>
        <v>10</v>
      </c>
      <c r="AW71" s="95">
        <f>Background!AW71</f>
        <v>10</v>
      </c>
      <c r="AX71" s="95">
        <f>Background!AX71</f>
        <v>5</v>
      </c>
      <c r="AY71" s="95">
        <f>Background!AY71</f>
        <v>10</v>
      </c>
      <c r="AZ71" s="95">
        <f>Background!AZ71</f>
        <v>0</v>
      </c>
      <c r="BA71" s="95">
        <f>Background!BA71</f>
        <v>11</v>
      </c>
      <c r="BB71" s="95">
        <f>Background!BB71</f>
        <v>10</v>
      </c>
      <c r="BC71" s="95">
        <f>Background!BC71</f>
        <v>10</v>
      </c>
      <c r="BD71" s="96">
        <f>Background!BD71</f>
        <v>5</v>
      </c>
    </row>
    <row r="72" spans="1:56" ht="20.100000000000001" customHeight="1" thickBot="1">
      <c r="A72" s="131"/>
      <c r="B72" s="134" t="s">
        <v>68</v>
      </c>
      <c r="C72" s="135"/>
      <c r="D72" s="74" t="s">
        <v>67</v>
      </c>
      <c r="E72" s="94">
        <v>10</v>
      </c>
      <c r="F72" s="75">
        <f ca="1">Background!F72</f>
        <v>7.1428571428571432</v>
      </c>
      <c r="G72" s="75">
        <f ca="1">Background!G72</f>
        <v>8.5714285714285712</v>
      </c>
      <c r="H72" s="75">
        <f ca="1">Background!H72</f>
        <v>7.1428571428571432</v>
      </c>
      <c r="I72" s="75">
        <f ca="1">Background!I72</f>
        <v>7.1428571428571432</v>
      </c>
      <c r="J72" s="75">
        <f ca="1">Background!J72</f>
        <v>8.5714285714285712</v>
      </c>
      <c r="K72" s="75">
        <f ca="1">Background!K72</f>
        <v>3.5714285714285716</v>
      </c>
      <c r="L72" s="75">
        <f ca="1">Background!L72</f>
        <v>7.8571428571428577</v>
      </c>
      <c r="M72" s="75">
        <f ca="1">Background!M72</f>
        <v>7.8571428571428577</v>
      </c>
      <c r="N72" s="75">
        <f ca="1">Background!N72</f>
        <v>8.5714285714285712</v>
      </c>
      <c r="O72" s="75">
        <f ca="1">Background!O72</f>
        <v>3.5714285714285716</v>
      </c>
      <c r="P72" s="75">
        <f ca="1">Background!P72</f>
        <v>7.1428571428571432</v>
      </c>
      <c r="Q72" s="75">
        <f ca="1">Background!Q72</f>
        <v>7.8571428571428577</v>
      </c>
      <c r="R72" s="75">
        <f ca="1">Background!R72</f>
        <v>8.5714285714285712</v>
      </c>
      <c r="S72" s="75">
        <f ca="1">Background!S72</f>
        <v>7.1428571428571432</v>
      </c>
      <c r="T72" s="75">
        <f ca="1">Background!T72</f>
        <v>7.1428571428571432</v>
      </c>
      <c r="U72" s="75">
        <f ca="1">Background!U72</f>
        <v>7.1428571428571432</v>
      </c>
      <c r="V72" s="75">
        <f ca="1">Background!V72</f>
        <v>7.1428571428571432</v>
      </c>
      <c r="W72" s="75">
        <f ca="1">Background!W72</f>
        <v>7.1428571428571432</v>
      </c>
      <c r="X72" s="75">
        <f ca="1">Background!X72</f>
        <v>3.5714285714285716</v>
      </c>
      <c r="Y72" s="75">
        <f ca="1">Background!Y72</f>
        <v>7.1428571428571432</v>
      </c>
      <c r="Z72" s="75">
        <f ca="1">Background!Z72</f>
        <v>4.2857142857142856</v>
      </c>
      <c r="AA72" s="75">
        <f ca="1">Background!AA72</f>
        <v>3.5714285714285716</v>
      </c>
      <c r="AB72" s="75">
        <f ca="1">Background!AB72</f>
        <v>7.1428571428571432</v>
      </c>
      <c r="AC72" s="75">
        <f ca="1">Background!AC72</f>
        <v>8.5714285714285712</v>
      </c>
      <c r="AD72" s="75">
        <f ca="1">Background!AD72</f>
        <v>7.1428571428571432</v>
      </c>
      <c r="AE72" s="75">
        <f ca="1">Background!AE72</f>
        <v>7.1428571428571432</v>
      </c>
      <c r="AF72" s="75">
        <f ca="1">Background!AF72</f>
        <v>7.1428571428571432</v>
      </c>
      <c r="AG72" s="75">
        <f ca="1">Background!AG72</f>
        <v>7.8571428571428577</v>
      </c>
      <c r="AH72" s="75">
        <f ca="1">Background!AH72</f>
        <v>3.5714285714285716</v>
      </c>
      <c r="AI72" s="75">
        <f ca="1">Background!AI72</f>
        <v>7.1428571428571432</v>
      </c>
      <c r="AJ72" s="75">
        <f ca="1">Background!AJ72</f>
        <v>3.5714285714285716</v>
      </c>
      <c r="AK72" s="75">
        <f ca="1">Background!AK72</f>
        <v>3.5714285714285716</v>
      </c>
      <c r="AL72" s="75">
        <f ca="1">Background!AL72</f>
        <v>3.5714285714285716</v>
      </c>
      <c r="AM72" s="75">
        <f ca="1">Background!AM72</f>
        <v>3.5714285714285716</v>
      </c>
      <c r="AN72" s="75">
        <f ca="1">Background!AN72</f>
        <v>0</v>
      </c>
      <c r="AO72" s="75">
        <f ca="1">Background!AO72</f>
        <v>9.2857142857142865</v>
      </c>
      <c r="AP72" s="88">
        <f ca="1">Background!AP72</f>
        <v>7.1428571428571432</v>
      </c>
      <c r="AQ72" s="75">
        <f ca="1">Background!AQ72</f>
        <v>7.1428571428571432</v>
      </c>
      <c r="AR72" s="75">
        <f ca="1">Background!AR72</f>
        <v>7.1428571428571432</v>
      </c>
      <c r="AS72" s="75">
        <f ca="1">Background!AS72</f>
        <v>7.1428571428571432</v>
      </c>
      <c r="AT72" s="75">
        <f ca="1">Background!AT72</f>
        <v>7.1428571428571432</v>
      </c>
      <c r="AU72" s="75">
        <f ca="1">Background!AU72</f>
        <v>7.1428571428571432</v>
      </c>
      <c r="AV72" s="75">
        <f ca="1">Background!AV72</f>
        <v>7.1428571428571432</v>
      </c>
      <c r="AW72" s="75">
        <f ca="1">Background!AW72</f>
        <v>7.1428571428571432</v>
      </c>
      <c r="AX72" s="75">
        <f ca="1">Background!AX72</f>
        <v>3.5714285714285716</v>
      </c>
      <c r="AY72" s="75">
        <f ca="1">Background!AY72</f>
        <v>7.1428571428571432</v>
      </c>
      <c r="AZ72" s="75">
        <f ca="1">Background!AZ72</f>
        <v>0</v>
      </c>
      <c r="BA72" s="75">
        <f ca="1">Background!BA72</f>
        <v>7.8571428571428577</v>
      </c>
      <c r="BB72" s="75">
        <f ca="1">Background!BB72</f>
        <v>7.1428571428571432</v>
      </c>
      <c r="BC72" s="75">
        <f ca="1">Background!BC72</f>
        <v>7.1428571428571432</v>
      </c>
      <c r="BD72" s="76">
        <f ca="1">Background!BD72</f>
        <v>3.5714285714285716</v>
      </c>
    </row>
    <row r="73" spans="1:56" ht="19.5" customHeight="1">
      <c r="A73" s="136">
        <v>9</v>
      </c>
      <c r="B73" s="139" t="s">
        <v>84</v>
      </c>
      <c r="C73" s="142" t="s">
        <v>85</v>
      </c>
      <c r="D73" s="183">
        <v>2</v>
      </c>
      <c r="E73" s="179">
        <f xml:space="preserve"> D73*(10/6)</f>
        <v>3.3333333333333335</v>
      </c>
      <c r="F73" s="174" t="s">
        <v>55</v>
      </c>
      <c r="G73" s="174" t="s">
        <v>55</v>
      </c>
      <c r="H73" s="174" t="s">
        <v>55</v>
      </c>
      <c r="I73" s="174" t="s">
        <v>56</v>
      </c>
      <c r="J73" s="174" t="s">
        <v>55</v>
      </c>
      <c r="K73" s="174" t="s">
        <v>57</v>
      </c>
      <c r="L73" s="174" t="s">
        <v>55</v>
      </c>
      <c r="M73" s="174" t="s">
        <v>55</v>
      </c>
      <c r="N73" s="174" t="s">
        <v>55</v>
      </c>
      <c r="O73" s="174" t="s">
        <v>55</v>
      </c>
      <c r="P73" s="174" t="s">
        <v>56</v>
      </c>
      <c r="Q73" s="174" t="s">
        <v>55</v>
      </c>
      <c r="R73" s="174" t="s">
        <v>55</v>
      </c>
      <c r="S73" s="174" t="s">
        <v>55</v>
      </c>
      <c r="T73" s="174" t="s">
        <v>55</v>
      </c>
      <c r="U73" s="174" t="s">
        <v>55</v>
      </c>
      <c r="V73" s="174" t="s">
        <v>55</v>
      </c>
      <c r="W73" s="174" t="s">
        <v>55</v>
      </c>
      <c r="X73" s="174" t="s">
        <v>55</v>
      </c>
      <c r="Y73" s="174" t="s">
        <v>55</v>
      </c>
      <c r="Z73" s="174" t="s">
        <v>55</v>
      </c>
      <c r="AA73" s="174" t="s">
        <v>55</v>
      </c>
      <c r="AB73" s="174" t="s">
        <v>55</v>
      </c>
      <c r="AC73" s="174" t="s">
        <v>55</v>
      </c>
      <c r="AD73" s="174" t="s">
        <v>55</v>
      </c>
      <c r="AE73" s="174" t="s">
        <v>55</v>
      </c>
      <c r="AF73" s="174" t="s">
        <v>55</v>
      </c>
      <c r="AG73" s="174" t="s">
        <v>55</v>
      </c>
      <c r="AH73" s="174" t="s">
        <v>55</v>
      </c>
      <c r="AI73" s="174" t="s">
        <v>55</v>
      </c>
      <c r="AJ73" s="174" t="s">
        <v>55</v>
      </c>
      <c r="AK73" s="174" t="s">
        <v>57</v>
      </c>
      <c r="AL73" s="174" t="s">
        <v>55</v>
      </c>
      <c r="AM73" s="174" t="s">
        <v>55</v>
      </c>
      <c r="AN73" s="174" t="s">
        <v>55</v>
      </c>
      <c r="AO73" s="174" t="s">
        <v>55</v>
      </c>
      <c r="AP73" s="189" t="s">
        <v>55</v>
      </c>
      <c r="AQ73" s="174" t="s">
        <v>56</v>
      </c>
      <c r="AR73" s="174" t="s">
        <v>55</v>
      </c>
      <c r="AS73" s="174" t="s">
        <v>55</v>
      </c>
      <c r="AT73" s="174" t="s">
        <v>55</v>
      </c>
      <c r="AU73" s="174" t="s">
        <v>55</v>
      </c>
      <c r="AV73" s="174" t="s">
        <v>55</v>
      </c>
      <c r="AW73" s="174" t="s">
        <v>55</v>
      </c>
      <c r="AX73" s="174" t="s">
        <v>55</v>
      </c>
      <c r="AY73" s="174" t="s">
        <v>55</v>
      </c>
      <c r="AZ73" s="174" t="s">
        <v>55</v>
      </c>
      <c r="BA73" s="174" t="s">
        <v>55</v>
      </c>
      <c r="BB73" s="174" t="s">
        <v>55</v>
      </c>
      <c r="BC73" s="174" t="s">
        <v>55</v>
      </c>
      <c r="BD73" s="187" t="s">
        <v>55</v>
      </c>
    </row>
    <row r="74" spans="1:56" ht="19.5" customHeight="1">
      <c r="A74" s="137"/>
      <c r="B74" s="140"/>
      <c r="C74" s="143"/>
      <c r="D74" s="184"/>
      <c r="E74" s="180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89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88"/>
    </row>
    <row r="75" spans="1:56" ht="19.5" customHeight="1">
      <c r="A75" s="137"/>
      <c r="B75" s="140"/>
      <c r="C75" s="144" t="s">
        <v>86</v>
      </c>
      <c r="D75" s="184">
        <v>2</v>
      </c>
      <c r="E75" s="180">
        <f xml:space="preserve"> D75*(10/6)</f>
        <v>3.3333333333333335</v>
      </c>
      <c r="F75" s="174" t="s">
        <v>55</v>
      </c>
      <c r="G75" s="174" t="s">
        <v>55</v>
      </c>
      <c r="H75" s="174" t="s">
        <v>55</v>
      </c>
      <c r="I75" s="174" t="s">
        <v>56</v>
      </c>
      <c r="J75" s="174" t="s">
        <v>55</v>
      </c>
      <c r="K75" s="174" t="s">
        <v>57</v>
      </c>
      <c r="L75" s="174" t="s">
        <v>55</v>
      </c>
      <c r="M75" s="174" t="s">
        <v>55</v>
      </c>
      <c r="N75" s="174" t="s">
        <v>55</v>
      </c>
      <c r="O75" s="174" t="s">
        <v>55</v>
      </c>
      <c r="P75" s="174" t="s">
        <v>56</v>
      </c>
      <c r="Q75" s="174" t="s">
        <v>55</v>
      </c>
      <c r="R75" s="174" t="s">
        <v>55</v>
      </c>
      <c r="S75" s="174" t="s">
        <v>55</v>
      </c>
      <c r="T75" s="174" t="s">
        <v>56</v>
      </c>
      <c r="U75" s="174" t="s">
        <v>55</v>
      </c>
      <c r="V75" s="174" t="s">
        <v>55</v>
      </c>
      <c r="W75" s="174" t="s">
        <v>55</v>
      </c>
      <c r="X75" s="174" t="s">
        <v>56</v>
      </c>
      <c r="Y75" s="174" t="s">
        <v>55</v>
      </c>
      <c r="Z75" s="174" t="s">
        <v>55</v>
      </c>
      <c r="AA75" s="174" t="s">
        <v>55</v>
      </c>
      <c r="AB75" s="174" t="s">
        <v>55</v>
      </c>
      <c r="AC75" s="174" t="s">
        <v>55</v>
      </c>
      <c r="AD75" s="174" t="s">
        <v>55</v>
      </c>
      <c r="AE75" s="174" t="s">
        <v>55</v>
      </c>
      <c r="AF75" s="174" t="s">
        <v>55</v>
      </c>
      <c r="AG75" s="174" t="s">
        <v>55</v>
      </c>
      <c r="AH75" s="174" t="s">
        <v>55</v>
      </c>
      <c r="AI75" s="174" t="s">
        <v>55</v>
      </c>
      <c r="AJ75" s="174" t="s">
        <v>55</v>
      </c>
      <c r="AK75" s="174" t="s">
        <v>57</v>
      </c>
      <c r="AL75" s="174" t="s">
        <v>55</v>
      </c>
      <c r="AM75" s="174" t="s">
        <v>55</v>
      </c>
      <c r="AN75" s="174" t="s">
        <v>55</v>
      </c>
      <c r="AO75" s="174" t="s">
        <v>55</v>
      </c>
      <c r="AP75" s="189" t="s">
        <v>55</v>
      </c>
      <c r="AQ75" s="174" t="s">
        <v>56</v>
      </c>
      <c r="AR75" s="174" t="s">
        <v>55</v>
      </c>
      <c r="AS75" s="174" t="s">
        <v>55</v>
      </c>
      <c r="AT75" s="174" t="s">
        <v>55</v>
      </c>
      <c r="AU75" s="174" t="s">
        <v>55</v>
      </c>
      <c r="AV75" s="174" t="s">
        <v>55</v>
      </c>
      <c r="AW75" s="174" t="s">
        <v>55</v>
      </c>
      <c r="AX75" s="174" t="s">
        <v>55</v>
      </c>
      <c r="AY75" s="174" t="s">
        <v>55</v>
      </c>
      <c r="AZ75" s="174" t="s">
        <v>55</v>
      </c>
      <c r="BA75" s="174" t="s">
        <v>55</v>
      </c>
      <c r="BB75" s="174" t="s">
        <v>55</v>
      </c>
      <c r="BC75" s="174" t="s">
        <v>55</v>
      </c>
      <c r="BD75" s="188" t="s">
        <v>55</v>
      </c>
    </row>
    <row r="76" spans="1:56" ht="19.5" customHeight="1">
      <c r="A76" s="137"/>
      <c r="B76" s="140"/>
      <c r="C76" s="143"/>
      <c r="D76" s="184"/>
      <c r="E76" s="180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89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88"/>
    </row>
    <row r="77" spans="1:56" ht="19.5" customHeight="1">
      <c r="A77" s="137"/>
      <c r="B77" s="140"/>
      <c r="C77" s="145" t="s">
        <v>87</v>
      </c>
      <c r="D77" s="184">
        <v>2</v>
      </c>
      <c r="E77" s="180">
        <f>D77*(10/6)</f>
        <v>3.3333333333333335</v>
      </c>
      <c r="F77" s="174" t="s">
        <v>57</v>
      </c>
      <c r="G77" s="174" t="s">
        <v>55</v>
      </c>
      <c r="H77" s="174" t="s">
        <v>56</v>
      </c>
      <c r="I77" s="174" t="s">
        <v>56</v>
      </c>
      <c r="J77" s="174" t="s">
        <v>55</v>
      </c>
      <c r="K77" s="174" t="s">
        <v>57</v>
      </c>
      <c r="L77" s="174" t="s">
        <v>57</v>
      </c>
      <c r="M77" s="174" t="s">
        <v>55</v>
      </c>
      <c r="N77" s="174" t="s">
        <v>55</v>
      </c>
      <c r="O77" s="174" t="s">
        <v>55</v>
      </c>
      <c r="P77" s="174" t="s">
        <v>56</v>
      </c>
      <c r="Q77" s="174" t="s">
        <v>55</v>
      </c>
      <c r="R77" s="174" t="s">
        <v>56</v>
      </c>
      <c r="S77" s="174" t="s">
        <v>55</v>
      </c>
      <c r="T77" s="174" t="s">
        <v>56</v>
      </c>
      <c r="U77" s="174" t="s">
        <v>55</v>
      </c>
      <c r="V77" s="174" t="s">
        <v>57</v>
      </c>
      <c r="W77" s="174" t="s">
        <v>56</v>
      </c>
      <c r="X77" s="174" t="s">
        <v>56</v>
      </c>
      <c r="Y77" s="174" t="s">
        <v>55</v>
      </c>
      <c r="Z77" s="174" t="s">
        <v>55</v>
      </c>
      <c r="AA77" s="174" t="s">
        <v>55</v>
      </c>
      <c r="AB77" s="174" t="s">
        <v>56</v>
      </c>
      <c r="AC77" s="174" t="s">
        <v>55</v>
      </c>
      <c r="AD77" s="174" t="s">
        <v>55</v>
      </c>
      <c r="AE77" s="174" t="s">
        <v>56</v>
      </c>
      <c r="AF77" s="174" t="s">
        <v>55</v>
      </c>
      <c r="AG77" s="174" t="s">
        <v>55</v>
      </c>
      <c r="AH77" s="174" t="s">
        <v>55</v>
      </c>
      <c r="AI77" s="174" t="s">
        <v>55</v>
      </c>
      <c r="AJ77" s="174" t="s">
        <v>55</v>
      </c>
      <c r="AK77" s="174" t="s">
        <v>57</v>
      </c>
      <c r="AL77" s="174" t="s">
        <v>55</v>
      </c>
      <c r="AM77" s="174" t="s">
        <v>56</v>
      </c>
      <c r="AN77" s="174" t="s">
        <v>55</v>
      </c>
      <c r="AO77" s="174" t="s">
        <v>55</v>
      </c>
      <c r="AP77" s="189" t="s">
        <v>55</v>
      </c>
      <c r="AQ77" s="174" t="s">
        <v>56</v>
      </c>
      <c r="AR77" s="174" t="s">
        <v>55</v>
      </c>
      <c r="AS77" s="174" t="s">
        <v>55</v>
      </c>
      <c r="AT77" s="174" t="s">
        <v>55</v>
      </c>
      <c r="AU77" s="174" t="s">
        <v>55</v>
      </c>
      <c r="AV77" s="174" t="s">
        <v>55</v>
      </c>
      <c r="AW77" s="174" t="s">
        <v>55</v>
      </c>
      <c r="AX77" s="174" t="s">
        <v>55</v>
      </c>
      <c r="AY77" s="174" t="s">
        <v>55</v>
      </c>
      <c r="AZ77" s="174" t="s">
        <v>56</v>
      </c>
      <c r="BA77" s="174" t="s">
        <v>55</v>
      </c>
      <c r="BB77" s="174" t="s">
        <v>56</v>
      </c>
      <c r="BC77" s="174" t="s">
        <v>56</v>
      </c>
      <c r="BD77" s="188" t="s">
        <v>55</v>
      </c>
    </row>
    <row r="78" spans="1:56" ht="19.5" customHeight="1">
      <c r="A78" s="137"/>
      <c r="B78" s="141"/>
      <c r="C78" s="143"/>
      <c r="D78" s="184"/>
      <c r="E78" s="180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89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88"/>
    </row>
    <row r="79" spans="1:56" ht="20.100000000000001" customHeight="1">
      <c r="A79" s="137"/>
      <c r="B79" s="132" t="s">
        <v>66</v>
      </c>
      <c r="C79" s="146"/>
      <c r="D79" s="99">
        <f>SUM(D73:D78)</f>
        <v>6</v>
      </c>
      <c r="E79" s="84" t="s">
        <v>67</v>
      </c>
      <c r="F79" s="95">
        <f>Background!F79</f>
        <v>5</v>
      </c>
      <c r="G79" s="95">
        <f>Background!G79</f>
        <v>6</v>
      </c>
      <c r="H79" s="95">
        <f>Background!H79</f>
        <v>4</v>
      </c>
      <c r="I79" s="95">
        <f>Background!I79</f>
        <v>0</v>
      </c>
      <c r="J79" s="95">
        <f>Background!J79</f>
        <v>6</v>
      </c>
      <c r="K79" s="95">
        <f>Background!K79</f>
        <v>3</v>
      </c>
      <c r="L79" s="95">
        <f>Background!L79</f>
        <v>5</v>
      </c>
      <c r="M79" s="95">
        <f>Background!M79</f>
        <v>6</v>
      </c>
      <c r="N79" s="95">
        <f>Background!N79</f>
        <v>6</v>
      </c>
      <c r="O79" s="95">
        <f>Background!O79</f>
        <v>6</v>
      </c>
      <c r="P79" s="95">
        <f>Background!P79</f>
        <v>0</v>
      </c>
      <c r="Q79" s="95">
        <f>Background!Q79</f>
        <v>6</v>
      </c>
      <c r="R79" s="95">
        <f>Background!R79</f>
        <v>4</v>
      </c>
      <c r="S79" s="95">
        <f>Background!S79</f>
        <v>6</v>
      </c>
      <c r="T79" s="95">
        <f>Background!T79</f>
        <v>2</v>
      </c>
      <c r="U79" s="95">
        <f>Background!U79</f>
        <v>6</v>
      </c>
      <c r="V79" s="95">
        <f>Background!V79</f>
        <v>5</v>
      </c>
      <c r="W79" s="95">
        <f>Background!W79</f>
        <v>4</v>
      </c>
      <c r="X79" s="95">
        <f>Background!X79</f>
        <v>2</v>
      </c>
      <c r="Y79" s="95">
        <f>Background!Y79</f>
        <v>6</v>
      </c>
      <c r="Z79" s="95">
        <f>Background!Z79</f>
        <v>6</v>
      </c>
      <c r="AA79" s="95">
        <f>Background!AA79</f>
        <v>6</v>
      </c>
      <c r="AB79" s="95">
        <f>Background!AB79</f>
        <v>4</v>
      </c>
      <c r="AC79" s="95">
        <f>Background!AC79</f>
        <v>6</v>
      </c>
      <c r="AD79" s="95">
        <f>Background!AD79</f>
        <v>6</v>
      </c>
      <c r="AE79" s="95">
        <f>Background!AE79</f>
        <v>4</v>
      </c>
      <c r="AF79" s="95">
        <f>Background!AF79</f>
        <v>6</v>
      </c>
      <c r="AG79" s="95">
        <f>Background!AG79</f>
        <v>6</v>
      </c>
      <c r="AH79" s="95">
        <f>Background!AH79</f>
        <v>6</v>
      </c>
      <c r="AI79" s="95">
        <f>Background!AI79</f>
        <v>6</v>
      </c>
      <c r="AJ79" s="95">
        <f>Background!AJ79</f>
        <v>6</v>
      </c>
      <c r="AK79" s="95">
        <f>Background!AK79</f>
        <v>3</v>
      </c>
      <c r="AL79" s="95">
        <f>Background!AL79</f>
        <v>6</v>
      </c>
      <c r="AM79" s="95">
        <f>Background!AM79</f>
        <v>4</v>
      </c>
      <c r="AN79" s="95">
        <f>Background!AN79</f>
        <v>6</v>
      </c>
      <c r="AO79" s="95">
        <f>Background!AO79</f>
        <v>6</v>
      </c>
      <c r="AP79" s="97">
        <f>Background!AP79</f>
        <v>6</v>
      </c>
      <c r="AQ79" s="95">
        <f>Background!AQ79</f>
        <v>0</v>
      </c>
      <c r="AR79" s="95">
        <f>Background!AR79</f>
        <v>6</v>
      </c>
      <c r="AS79" s="95">
        <f>Background!AS79</f>
        <v>6</v>
      </c>
      <c r="AT79" s="95">
        <f>Background!AT79</f>
        <v>6</v>
      </c>
      <c r="AU79" s="95">
        <f>Background!AU79</f>
        <v>6</v>
      </c>
      <c r="AV79" s="95">
        <f>Background!AV79</f>
        <v>6</v>
      </c>
      <c r="AW79" s="95">
        <f>Background!AW79</f>
        <v>6</v>
      </c>
      <c r="AX79" s="95">
        <f>Background!AX79</f>
        <v>6</v>
      </c>
      <c r="AY79" s="95">
        <f>Background!AY79</f>
        <v>6</v>
      </c>
      <c r="AZ79" s="95">
        <f>Background!AZ79</f>
        <v>4</v>
      </c>
      <c r="BA79" s="95">
        <f>Background!BA79</f>
        <v>6</v>
      </c>
      <c r="BB79" s="95">
        <f>Background!BB79</f>
        <v>4</v>
      </c>
      <c r="BC79" s="95">
        <f>Background!BC79</f>
        <v>4</v>
      </c>
      <c r="BD79" s="96">
        <f>Background!BD79</f>
        <v>6</v>
      </c>
    </row>
    <row r="80" spans="1:56" s="51" customFormat="1" ht="20.100000000000001" customHeight="1" thickBot="1">
      <c r="A80" s="138"/>
      <c r="B80" s="147" t="s">
        <v>68</v>
      </c>
      <c r="C80" s="148"/>
      <c r="D80" s="78" t="s">
        <v>67</v>
      </c>
      <c r="E80" s="75">
        <v>10</v>
      </c>
      <c r="F80" s="75">
        <f ca="1">Background!F80</f>
        <v>8.3333333333333339</v>
      </c>
      <c r="G80" s="75">
        <f ca="1">Background!G80</f>
        <v>10</v>
      </c>
      <c r="H80" s="75">
        <f ca="1">Background!H80</f>
        <v>6.666666666666667</v>
      </c>
      <c r="I80" s="75">
        <f ca="1">Background!I80</f>
        <v>0</v>
      </c>
      <c r="J80" s="75">
        <f ca="1">Background!J80</f>
        <v>10</v>
      </c>
      <c r="K80" s="75">
        <f ca="1">Background!K80</f>
        <v>5</v>
      </c>
      <c r="L80" s="75">
        <f ca="1">Background!L80</f>
        <v>8.3333333333333339</v>
      </c>
      <c r="M80" s="75">
        <f ca="1">Background!M80</f>
        <v>10</v>
      </c>
      <c r="N80" s="75">
        <f ca="1">Background!N80</f>
        <v>10</v>
      </c>
      <c r="O80" s="75">
        <f ca="1">Background!O80</f>
        <v>10</v>
      </c>
      <c r="P80" s="75">
        <f ca="1">Background!P80</f>
        <v>0</v>
      </c>
      <c r="Q80" s="75">
        <f ca="1">Background!Q80</f>
        <v>10</v>
      </c>
      <c r="R80" s="75">
        <f ca="1">Background!R80</f>
        <v>6.666666666666667</v>
      </c>
      <c r="S80" s="75">
        <f ca="1">Background!S80</f>
        <v>10</v>
      </c>
      <c r="T80" s="75">
        <f ca="1">Background!T80</f>
        <v>3.3333333333333335</v>
      </c>
      <c r="U80" s="75">
        <f ca="1">Background!U80</f>
        <v>10</v>
      </c>
      <c r="V80" s="75">
        <f ca="1">Background!V80</f>
        <v>8.3333333333333339</v>
      </c>
      <c r="W80" s="75">
        <f ca="1">Background!W80</f>
        <v>6.666666666666667</v>
      </c>
      <c r="X80" s="75">
        <f ca="1">Background!X80</f>
        <v>3.3333333333333335</v>
      </c>
      <c r="Y80" s="75">
        <f ca="1">Background!Y80</f>
        <v>10</v>
      </c>
      <c r="Z80" s="75">
        <f ca="1">Background!Z80</f>
        <v>10</v>
      </c>
      <c r="AA80" s="75">
        <f ca="1">Background!AA80</f>
        <v>10</v>
      </c>
      <c r="AB80" s="75">
        <f ca="1">Background!AB80</f>
        <v>6.666666666666667</v>
      </c>
      <c r="AC80" s="75">
        <f ca="1">Background!AC80</f>
        <v>10</v>
      </c>
      <c r="AD80" s="75">
        <f ca="1">Background!AD80</f>
        <v>10</v>
      </c>
      <c r="AE80" s="75">
        <f ca="1">Background!AE80</f>
        <v>6.666666666666667</v>
      </c>
      <c r="AF80" s="75">
        <f ca="1">Background!AF80</f>
        <v>10</v>
      </c>
      <c r="AG80" s="75">
        <f ca="1">Background!AG80</f>
        <v>10</v>
      </c>
      <c r="AH80" s="75">
        <f ca="1">Background!AH80</f>
        <v>10</v>
      </c>
      <c r="AI80" s="75">
        <f ca="1">Background!AI80</f>
        <v>10</v>
      </c>
      <c r="AJ80" s="75">
        <f ca="1">Background!AJ80</f>
        <v>10</v>
      </c>
      <c r="AK80" s="75">
        <f ca="1">Background!AK80</f>
        <v>5</v>
      </c>
      <c r="AL80" s="75">
        <f ca="1">Background!AL80</f>
        <v>10</v>
      </c>
      <c r="AM80" s="75">
        <f ca="1">Background!AM80</f>
        <v>6.666666666666667</v>
      </c>
      <c r="AN80" s="75">
        <f ca="1">Background!AN80</f>
        <v>10</v>
      </c>
      <c r="AO80" s="75">
        <f ca="1">Background!AO80</f>
        <v>10</v>
      </c>
      <c r="AP80" s="88">
        <f ca="1">Background!AP80</f>
        <v>10</v>
      </c>
      <c r="AQ80" s="75">
        <f ca="1">Background!AQ80</f>
        <v>0</v>
      </c>
      <c r="AR80" s="75">
        <f ca="1">Background!AR80</f>
        <v>10</v>
      </c>
      <c r="AS80" s="75">
        <f ca="1">Background!AS80</f>
        <v>10</v>
      </c>
      <c r="AT80" s="75">
        <f ca="1">Background!AT80</f>
        <v>10</v>
      </c>
      <c r="AU80" s="75">
        <f ca="1">Background!AU80</f>
        <v>10</v>
      </c>
      <c r="AV80" s="75">
        <f ca="1">Background!AV80</f>
        <v>10</v>
      </c>
      <c r="AW80" s="75">
        <f ca="1">Background!AW80</f>
        <v>10</v>
      </c>
      <c r="AX80" s="75">
        <f ca="1">Background!AX80</f>
        <v>10</v>
      </c>
      <c r="AY80" s="75">
        <f ca="1">Background!AY80</f>
        <v>10</v>
      </c>
      <c r="AZ80" s="75">
        <f ca="1">Background!AZ80</f>
        <v>6.666666666666667</v>
      </c>
      <c r="BA80" s="75">
        <f ca="1">Background!BA80</f>
        <v>10</v>
      </c>
      <c r="BB80" s="75">
        <f ca="1">Background!BB80</f>
        <v>6.666666666666667</v>
      </c>
      <c r="BC80" s="75">
        <f ca="1">Background!BC80</f>
        <v>6.666666666666667</v>
      </c>
      <c r="BD80" s="76">
        <f ca="1">Background!BD80</f>
        <v>10</v>
      </c>
    </row>
    <row r="81" spans="1:56" ht="30" customHeight="1">
      <c r="A81" s="164">
        <v>10</v>
      </c>
      <c r="B81" s="160" t="s">
        <v>88</v>
      </c>
      <c r="C81" s="128"/>
      <c r="D81" s="93">
        <v>10</v>
      </c>
      <c r="E81" s="92">
        <v>10</v>
      </c>
      <c r="F81" s="105" t="s">
        <v>56</v>
      </c>
      <c r="G81" s="105" t="s">
        <v>57</v>
      </c>
      <c r="H81" s="105" t="s">
        <v>56</v>
      </c>
      <c r="I81" s="105" t="s">
        <v>56</v>
      </c>
      <c r="J81" s="105" t="s">
        <v>57</v>
      </c>
      <c r="K81" s="85" t="s">
        <v>57</v>
      </c>
      <c r="L81" s="105" t="s">
        <v>56</v>
      </c>
      <c r="M81" s="105" t="s">
        <v>56</v>
      </c>
      <c r="N81" s="105" t="s">
        <v>56</v>
      </c>
      <c r="O81" s="105" t="s">
        <v>57</v>
      </c>
      <c r="P81" s="105" t="s">
        <v>56</v>
      </c>
      <c r="Q81" s="105" t="s">
        <v>57</v>
      </c>
      <c r="R81" s="105" t="s">
        <v>56</v>
      </c>
      <c r="S81" s="105" t="s">
        <v>56</v>
      </c>
      <c r="T81" s="105" t="s">
        <v>56</v>
      </c>
      <c r="U81" s="103" t="s">
        <v>56</v>
      </c>
      <c r="V81" s="103" t="s">
        <v>57</v>
      </c>
      <c r="W81" s="103" t="s">
        <v>57</v>
      </c>
      <c r="X81" s="103" t="s">
        <v>57</v>
      </c>
      <c r="Y81" s="103" t="s">
        <v>57</v>
      </c>
      <c r="Z81" s="103" t="s">
        <v>57</v>
      </c>
      <c r="AA81" s="103" t="s">
        <v>56</v>
      </c>
      <c r="AB81" s="103" t="s">
        <v>56</v>
      </c>
      <c r="AC81" s="103" t="s">
        <v>56</v>
      </c>
      <c r="AD81" s="103" t="s">
        <v>56</v>
      </c>
      <c r="AE81" s="103" t="s">
        <v>56</v>
      </c>
      <c r="AF81" s="103" t="s">
        <v>56</v>
      </c>
      <c r="AG81" s="103" t="s">
        <v>56</v>
      </c>
      <c r="AH81" s="103" t="s">
        <v>56</v>
      </c>
      <c r="AI81" s="103" t="s">
        <v>56</v>
      </c>
      <c r="AJ81" s="103" t="s">
        <v>56</v>
      </c>
      <c r="AK81" s="103" t="s">
        <v>57</v>
      </c>
      <c r="AL81" s="103" t="s">
        <v>57</v>
      </c>
      <c r="AM81" s="103" t="s">
        <v>56</v>
      </c>
      <c r="AN81" s="103" t="s">
        <v>56</v>
      </c>
      <c r="AO81" s="103" t="s">
        <v>57</v>
      </c>
      <c r="AP81" s="89" t="s">
        <v>56</v>
      </c>
      <c r="AQ81" s="103" t="s">
        <v>57</v>
      </c>
      <c r="AR81" s="103" t="s">
        <v>56</v>
      </c>
      <c r="AS81" s="103" t="s">
        <v>57</v>
      </c>
      <c r="AT81" s="103" t="s">
        <v>57</v>
      </c>
      <c r="AU81" s="103" t="s">
        <v>56</v>
      </c>
      <c r="AV81" s="103" t="s">
        <v>56</v>
      </c>
      <c r="AW81" s="103" t="s">
        <v>57</v>
      </c>
      <c r="AX81" s="103" t="s">
        <v>56</v>
      </c>
      <c r="AY81" s="103" t="s">
        <v>56</v>
      </c>
      <c r="AZ81" s="103" t="s">
        <v>56</v>
      </c>
      <c r="BA81" s="103" t="s">
        <v>57</v>
      </c>
      <c r="BB81" s="103" t="s">
        <v>56</v>
      </c>
      <c r="BC81" s="103" t="s">
        <v>57</v>
      </c>
      <c r="BD81" s="98" t="s">
        <v>56</v>
      </c>
    </row>
    <row r="82" spans="1:56" ht="20.100000000000001" customHeight="1">
      <c r="A82" s="130"/>
      <c r="B82" s="132" t="s">
        <v>66</v>
      </c>
      <c r="C82" s="133"/>
      <c r="D82" s="100">
        <v>10</v>
      </c>
      <c r="E82" s="73" t="s">
        <v>67</v>
      </c>
      <c r="F82" s="95">
        <f>Background!F82</f>
        <v>0</v>
      </c>
      <c r="G82" s="95">
        <f>Background!G82</f>
        <v>5</v>
      </c>
      <c r="H82" s="95">
        <f>Background!H82</f>
        <v>0</v>
      </c>
      <c r="I82" s="95">
        <f>Background!I82</f>
        <v>0</v>
      </c>
      <c r="J82" s="95">
        <f>Background!J82</f>
        <v>5</v>
      </c>
      <c r="K82" s="72">
        <f>Background!K82</f>
        <v>5</v>
      </c>
      <c r="L82" s="95">
        <f>Background!L82</f>
        <v>0</v>
      </c>
      <c r="M82" s="95">
        <f>Background!M82</f>
        <v>0</v>
      </c>
      <c r="N82" s="95">
        <f>Background!N82</f>
        <v>0</v>
      </c>
      <c r="O82" s="95">
        <f>Background!O82</f>
        <v>5</v>
      </c>
      <c r="P82" s="95">
        <f>Background!P82</f>
        <v>0</v>
      </c>
      <c r="Q82" s="95">
        <f>Background!Q82</f>
        <v>5</v>
      </c>
      <c r="R82" s="95">
        <f>Background!R82</f>
        <v>0</v>
      </c>
      <c r="S82" s="95">
        <f>Background!S82</f>
        <v>0</v>
      </c>
      <c r="T82" s="95">
        <f>Background!T82</f>
        <v>0</v>
      </c>
      <c r="U82" s="95">
        <f>Background!U82</f>
        <v>0</v>
      </c>
      <c r="V82" s="95">
        <f>Background!V82</f>
        <v>5</v>
      </c>
      <c r="W82" s="95">
        <f>Background!W82</f>
        <v>5</v>
      </c>
      <c r="X82" s="95">
        <f>Background!X82</f>
        <v>5</v>
      </c>
      <c r="Y82" s="95">
        <f>Background!Y82</f>
        <v>5</v>
      </c>
      <c r="Z82" s="95">
        <f>Background!Z82</f>
        <v>5</v>
      </c>
      <c r="AA82" s="95">
        <f>Background!AA82</f>
        <v>0</v>
      </c>
      <c r="AB82" s="95">
        <f>Background!AB82</f>
        <v>0</v>
      </c>
      <c r="AC82" s="95">
        <f>Background!AC82</f>
        <v>0</v>
      </c>
      <c r="AD82" s="95">
        <f>Background!AD82</f>
        <v>0</v>
      </c>
      <c r="AE82" s="95">
        <f>Background!AE82</f>
        <v>0</v>
      </c>
      <c r="AF82" s="95">
        <f>Background!AF82</f>
        <v>0</v>
      </c>
      <c r="AG82" s="95">
        <f>Background!AG82</f>
        <v>0</v>
      </c>
      <c r="AH82" s="95">
        <f>Background!AH82</f>
        <v>0</v>
      </c>
      <c r="AI82" s="95">
        <f>Background!AI82</f>
        <v>0</v>
      </c>
      <c r="AJ82" s="95">
        <f>Background!AJ82</f>
        <v>0</v>
      </c>
      <c r="AK82" s="95">
        <f>Background!AK82</f>
        <v>5</v>
      </c>
      <c r="AL82" s="95">
        <f>Background!AL82</f>
        <v>5</v>
      </c>
      <c r="AM82" s="95">
        <f>Background!AM82</f>
        <v>0</v>
      </c>
      <c r="AN82" s="95">
        <f>Background!AN82</f>
        <v>0</v>
      </c>
      <c r="AO82" s="95">
        <f>Background!AO82</f>
        <v>5</v>
      </c>
      <c r="AP82" s="97">
        <f>Background!AP82</f>
        <v>0</v>
      </c>
      <c r="AQ82" s="95">
        <f>Background!AQ82</f>
        <v>5</v>
      </c>
      <c r="AR82" s="95">
        <f>Background!AR82</f>
        <v>0</v>
      </c>
      <c r="AS82" s="95">
        <f>Background!AS82</f>
        <v>5</v>
      </c>
      <c r="AT82" s="95">
        <f>Background!AT82</f>
        <v>5</v>
      </c>
      <c r="AU82" s="95">
        <f>Background!AU82</f>
        <v>0</v>
      </c>
      <c r="AV82" s="95">
        <f>Background!AV82</f>
        <v>0</v>
      </c>
      <c r="AW82" s="95">
        <f>Background!AW82</f>
        <v>5</v>
      </c>
      <c r="AX82" s="95">
        <f>Background!AX82</f>
        <v>0</v>
      </c>
      <c r="AY82" s="95">
        <f>Background!AY82</f>
        <v>0</v>
      </c>
      <c r="AZ82" s="95">
        <f>Background!AZ82</f>
        <v>0</v>
      </c>
      <c r="BA82" s="95">
        <f>Background!BA82</f>
        <v>5</v>
      </c>
      <c r="BB82" s="95">
        <f>Background!BB82</f>
        <v>0</v>
      </c>
      <c r="BC82" s="95">
        <f>Background!BC82</f>
        <v>5</v>
      </c>
      <c r="BD82" s="96">
        <f>Background!BD82</f>
        <v>0</v>
      </c>
    </row>
    <row r="83" spans="1:56" ht="20.100000000000001" customHeight="1" thickBot="1">
      <c r="A83" s="131"/>
      <c r="B83" s="134" t="s">
        <v>68</v>
      </c>
      <c r="C83" s="135"/>
      <c r="D83" s="79" t="s">
        <v>67</v>
      </c>
      <c r="E83" s="109">
        <v>10</v>
      </c>
      <c r="F83" s="53">
        <f>Background!F83</f>
        <v>0</v>
      </c>
      <c r="G83" s="53">
        <f>Background!G83</f>
        <v>5</v>
      </c>
      <c r="H83" s="53">
        <f>Background!H83</f>
        <v>0</v>
      </c>
      <c r="I83" s="53">
        <f>Background!I83</f>
        <v>0</v>
      </c>
      <c r="J83" s="53">
        <f>Background!J83</f>
        <v>5</v>
      </c>
      <c r="K83" s="80">
        <f>Background!K83</f>
        <v>5</v>
      </c>
      <c r="L83" s="53">
        <f>Background!L83</f>
        <v>0</v>
      </c>
      <c r="M83" s="53">
        <f>Background!M83</f>
        <v>0</v>
      </c>
      <c r="N83" s="53">
        <f>Background!N83</f>
        <v>0</v>
      </c>
      <c r="O83" s="53">
        <f>Background!O83</f>
        <v>5</v>
      </c>
      <c r="P83" s="53">
        <f>Background!P83</f>
        <v>0</v>
      </c>
      <c r="Q83" s="53">
        <f>Background!Q83</f>
        <v>5</v>
      </c>
      <c r="R83" s="53">
        <f>Background!R83</f>
        <v>0</v>
      </c>
      <c r="S83" s="53">
        <f>Background!S83</f>
        <v>0</v>
      </c>
      <c r="T83" s="53">
        <f>Background!T83</f>
        <v>0</v>
      </c>
      <c r="U83" s="53">
        <f>Background!U83</f>
        <v>0</v>
      </c>
      <c r="V83" s="53">
        <f>Background!V83</f>
        <v>5</v>
      </c>
      <c r="W83" s="53">
        <f>Background!W83</f>
        <v>5</v>
      </c>
      <c r="X83" s="53">
        <f>Background!X83</f>
        <v>5</v>
      </c>
      <c r="Y83" s="53">
        <f>Background!Y83</f>
        <v>5</v>
      </c>
      <c r="Z83" s="53">
        <f>Background!Z83</f>
        <v>5</v>
      </c>
      <c r="AA83" s="53">
        <f>Background!AA83</f>
        <v>0</v>
      </c>
      <c r="AB83" s="53">
        <f>Background!AB83</f>
        <v>0</v>
      </c>
      <c r="AC83" s="53">
        <f>Background!AC83</f>
        <v>0</v>
      </c>
      <c r="AD83" s="53">
        <f>Background!AD83</f>
        <v>0</v>
      </c>
      <c r="AE83" s="53">
        <f>Background!AE83</f>
        <v>0</v>
      </c>
      <c r="AF83" s="53">
        <f>Background!AF83</f>
        <v>0</v>
      </c>
      <c r="AG83" s="53">
        <f>Background!AG83</f>
        <v>0</v>
      </c>
      <c r="AH83" s="53">
        <f>Background!AH83</f>
        <v>0</v>
      </c>
      <c r="AI83" s="53">
        <f>Background!AI83</f>
        <v>0</v>
      </c>
      <c r="AJ83" s="53">
        <f>Background!AJ83</f>
        <v>0</v>
      </c>
      <c r="AK83" s="53">
        <f>Background!AK83</f>
        <v>5</v>
      </c>
      <c r="AL83" s="53">
        <f>Background!AL83</f>
        <v>5</v>
      </c>
      <c r="AM83" s="53">
        <f>Background!AM83</f>
        <v>0</v>
      </c>
      <c r="AN83" s="53">
        <f>Background!AN83</f>
        <v>0</v>
      </c>
      <c r="AO83" s="53">
        <f>Background!AO83</f>
        <v>5</v>
      </c>
      <c r="AP83" s="87">
        <f>Background!AP83</f>
        <v>0</v>
      </c>
      <c r="AQ83" s="53">
        <f>Background!AQ83</f>
        <v>5</v>
      </c>
      <c r="AR83" s="53">
        <f>Background!AR83</f>
        <v>0</v>
      </c>
      <c r="AS83" s="53">
        <f>Background!AS83</f>
        <v>5</v>
      </c>
      <c r="AT83" s="53">
        <f>Background!AT83</f>
        <v>5</v>
      </c>
      <c r="AU83" s="53">
        <f>Background!AU83</f>
        <v>0</v>
      </c>
      <c r="AV83" s="53">
        <f>Background!AV83</f>
        <v>0</v>
      </c>
      <c r="AW83" s="53">
        <f>Background!AW83</f>
        <v>5</v>
      </c>
      <c r="AX83" s="53">
        <f>Background!AX83</f>
        <v>0</v>
      </c>
      <c r="AY83" s="53">
        <f>Background!AY83</f>
        <v>0</v>
      </c>
      <c r="AZ83" s="53">
        <f>Background!AZ83</f>
        <v>0</v>
      </c>
      <c r="BA83" s="53">
        <f>Background!BA83</f>
        <v>5</v>
      </c>
      <c r="BB83" s="53">
        <f>Background!BB83</f>
        <v>0</v>
      </c>
      <c r="BC83" s="53">
        <f>Background!BC83</f>
        <v>5</v>
      </c>
      <c r="BD83" s="81">
        <f>Background!BD83</f>
        <v>0</v>
      </c>
    </row>
    <row r="84" spans="1:56" ht="20.100000000000001" customHeight="1">
      <c r="A84" s="136"/>
      <c r="B84" s="190" t="s">
        <v>89</v>
      </c>
      <c r="C84" s="191"/>
      <c r="D84" s="103">
        <f>SUM(D82,D79,D71,D66,D60,D54,D48,D42,D28,D18)</f>
        <v>140</v>
      </c>
      <c r="E84" s="73" t="s">
        <v>67</v>
      </c>
      <c r="F84" s="103">
        <f>SUM(F82,F79,F71,F66,F60,F54,F48,F42,F28,F18)</f>
        <v>67</v>
      </c>
      <c r="G84" s="103">
        <f t="shared" ref="G84:BB84" si="6">SUM(G82,G79,G71,G66,G60,G54,G48,G42,G28,G18)</f>
        <v>89.5</v>
      </c>
      <c r="H84" s="103">
        <f t="shared" si="6"/>
        <v>44</v>
      </c>
      <c r="I84" s="103">
        <f t="shared" si="6"/>
        <v>86</v>
      </c>
      <c r="J84" s="103">
        <f t="shared" si="6"/>
        <v>103</v>
      </c>
      <c r="K84" s="103">
        <f t="shared" si="6"/>
        <v>81</v>
      </c>
      <c r="L84" s="103">
        <f t="shared" si="6"/>
        <v>88</v>
      </c>
      <c r="M84" s="103">
        <f t="shared" si="6"/>
        <v>109</v>
      </c>
      <c r="N84" s="103">
        <f t="shared" si="6"/>
        <v>59.5</v>
      </c>
      <c r="O84" s="103">
        <f t="shared" si="6"/>
        <v>86</v>
      </c>
      <c r="P84" s="103">
        <f t="shared" si="6"/>
        <v>58.5</v>
      </c>
      <c r="Q84" s="103">
        <f t="shared" si="6"/>
        <v>90</v>
      </c>
      <c r="R84" s="103">
        <f t="shared" si="6"/>
        <v>28</v>
      </c>
      <c r="S84" s="103">
        <f>SUM(S82,S79,S71,S66,S60,S54,S48,S42,S28,S18)</f>
        <v>74</v>
      </c>
      <c r="T84" s="103">
        <f t="shared" si="6"/>
        <v>50</v>
      </c>
      <c r="U84" s="103">
        <f t="shared" si="6"/>
        <v>64</v>
      </c>
      <c r="V84" s="103">
        <f t="shared" si="6"/>
        <v>103</v>
      </c>
      <c r="W84" s="103">
        <f t="shared" si="6"/>
        <v>97</v>
      </c>
      <c r="X84" s="103">
        <f t="shared" si="6"/>
        <v>65</v>
      </c>
      <c r="Y84" s="103">
        <f t="shared" si="6"/>
        <v>62</v>
      </c>
      <c r="Z84" s="103">
        <f t="shared" si="6"/>
        <v>77.5</v>
      </c>
      <c r="AA84" s="103">
        <f t="shared" si="6"/>
        <v>79</v>
      </c>
      <c r="AB84" s="103">
        <f t="shared" si="6"/>
        <v>38</v>
      </c>
      <c r="AC84" s="103">
        <f t="shared" si="6"/>
        <v>67</v>
      </c>
      <c r="AD84" s="103">
        <f t="shared" si="6"/>
        <v>48</v>
      </c>
      <c r="AE84" s="103">
        <f>SUM(AE82,AE79,AE71,AE66,AE60,AE54,AE48,AE42,AE28,AE18)</f>
        <v>86</v>
      </c>
      <c r="AF84" s="103">
        <f t="shared" si="6"/>
        <v>71.5</v>
      </c>
      <c r="AG84" s="103">
        <f t="shared" si="6"/>
        <v>81</v>
      </c>
      <c r="AH84" s="103">
        <f t="shared" si="6"/>
        <v>86.5</v>
      </c>
      <c r="AI84" s="103">
        <f t="shared" si="6"/>
        <v>102</v>
      </c>
      <c r="AJ84" s="103">
        <f t="shared" si="6"/>
        <v>79.5</v>
      </c>
      <c r="AK84" s="103">
        <f t="shared" si="6"/>
        <v>61</v>
      </c>
      <c r="AL84" s="103">
        <f t="shared" si="6"/>
        <v>87</v>
      </c>
      <c r="AM84" s="103">
        <f t="shared" si="6"/>
        <v>57.5</v>
      </c>
      <c r="AN84" s="103">
        <f t="shared" si="6"/>
        <v>53</v>
      </c>
      <c r="AO84" s="103">
        <f t="shared" si="6"/>
        <v>95</v>
      </c>
      <c r="AP84" s="89">
        <f t="shared" si="6"/>
        <v>58.5</v>
      </c>
      <c r="AQ84" s="103">
        <f>SUM(AQ82,AQ79,AQ71,AQ66,AQ60,AQ54,AQ48,AQ42,AQ28,AQ18)</f>
        <v>59</v>
      </c>
      <c r="AR84" s="103">
        <f t="shared" si="6"/>
        <v>77.5</v>
      </c>
      <c r="AS84" s="103">
        <f t="shared" si="6"/>
        <v>105</v>
      </c>
      <c r="AT84" s="103">
        <f t="shared" si="6"/>
        <v>91</v>
      </c>
      <c r="AU84" s="103">
        <f t="shared" si="6"/>
        <v>50</v>
      </c>
      <c r="AV84" s="103">
        <f t="shared" si="6"/>
        <v>63</v>
      </c>
      <c r="AW84" s="103">
        <f t="shared" si="6"/>
        <v>89</v>
      </c>
      <c r="AX84" s="103">
        <f t="shared" si="6"/>
        <v>35</v>
      </c>
      <c r="AY84" s="103">
        <f t="shared" si="6"/>
        <v>50</v>
      </c>
      <c r="AZ84" s="103">
        <f t="shared" si="6"/>
        <v>54</v>
      </c>
      <c r="BA84" s="103">
        <f t="shared" si="6"/>
        <v>112</v>
      </c>
      <c r="BB84" s="103">
        <f t="shared" si="6"/>
        <v>82</v>
      </c>
      <c r="BC84" s="103">
        <f>SUM(BC82,BC79,BC71,BC66,BC60,BC54,BC48,BC42,BC28,BC18)</f>
        <v>96.5</v>
      </c>
      <c r="BD84" s="98">
        <f>SUM(BD82,BD79,BD71,BD66,BD60,BD54,BD48,BD42,BD28,BD18)</f>
        <v>23</v>
      </c>
    </row>
    <row r="85" spans="1:56" ht="20.100000000000001" customHeight="1" thickBot="1">
      <c r="A85" s="138"/>
      <c r="B85" s="148" t="s">
        <v>90</v>
      </c>
      <c r="C85" s="192"/>
      <c r="D85" s="77" t="s">
        <v>67</v>
      </c>
      <c r="E85" s="75">
        <f>SUM(E83,E80,E72,E67,E61,E55,E49,E43,E29,E19)</f>
        <v>100</v>
      </c>
      <c r="F85" s="75">
        <f ca="1">SUM(F83,F80,F72,F67,F61,F55,F49,F43,F29,F19)</f>
        <v>46.30952380952381</v>
      </c>
      <c r="G85" s="75">
        <f ca="1">SUM(G83,G80,G72,G67,G61,G55,G49,G43,G29,G19)</f>
        <v>64.446428571428569</v>
      </c>
      <c r="H85" s="75">
        <f t="shared" ref="H85:P85" ca="1" si="7">SUM(H83,H80,H72,H67,H61,H55,H49,H43,H29,H19)</f>
        <v>28.80952380952381</v>
      </c>
      <c r="I85" s="75">
        <f t="shared" ca="1" si="7"/>
        <v>56.309523809523803</v>
      </c>
      <c r="J85" s="75">
        <f t="shared" ca="1" si="7"/>
        <v>75.238095238095241</v>
      </c>
      <c r="K85" s="75">
        <f t="shared" ca="1" si="7"/>
        <v>50.904761904761905</v>
      </c>
      <c r="L85" s="75">
        <v>57.52</v>
      </c>
      <c r="M85" s="75">
        <f t="shared" ca="1" si="7"/>
        <v>76.187142857142859</v>
      </c>
      <c r="N85" s="75">
        <f t="shared" ca="1" si="7"/>
        <v>43.925595238095234</v>
      </c>
      <c r="O85" s="75">
        <f t="shared" ca="1" si="7"/>
        <v>60.738095238095234</v>
      </c>
      <c r="P85" s="75">
        <f t="shared" ca="1" si="7"/>
        <v>35.74702380952381</v>
      </c>
      <c r="Q85" s="75">
        <f t="shared" ref="Q85:Z85" ca="1" si="8">SUM(Q83,Q80,Q72,Q67,Q61,Q55,Q49,Q43,Q29,Q19)</f>
        <v>67.190476190476204</v>
      </c>
      <c r="R85" s="75">
        <f t="shared" ca="1" si="8"/>
        <v>21.238095238095237</v>
      </c>
      <c r="S85" s="75">
        <f t="shared" ca="1" si="8"/>
        <v>55.267857142857139</v>
      </c>
      <c r="T85" s="75">
        <f t="shared" ca="1" si="8"/>
        <v>36.601190476190474</v>
      </c>
      <c r="U85" s="75">
        <f t="shared" ca="1" si="8"/>
        <v>47.437857142857141</v>
      </c>
      <c r="V85" s="75">
        <f t="shared" ca="1" si="8"/>
        <v>73.642857142857139</v>
      </c>
      <c r="W85" s="75">
        <f t="shared" ca="1" si="8"/>
        <v>69.812857142857155</v>
      </c>
      <c r="X85" s="75">
        <f t="shared" ca="1" si="8"/>
        <v>46.904761904761905</v>
      </c>
      <c r="Y85" s="75">
        <f t="shared" ca="1" si="8"/>
        <v>48.976190476190474</v>
      </c>
      <c r="Z85" s="75">
        <f t="shared" ca="1" si="8"/>
        <v>54.30654761904762</v>
      </c>
      <c r="AA85" s="75">
        <f ca="1">SUM(AA83,AA80,AA72,AA67,AA61,AA55,AA49,AA43,AA29,AA19)</f>
        <v>61.238095238095234</v>
      </c>
      <c r="AB85" s="75">
        <f t="shared" ref="AB85:BD85" ca="1" si="9">SUM(AB83,AB80,AB72,AB67,AB61,AB55,AB49,AB43,AB29,AB19)</f>
        <v>29.18452380952381</v>
      </c>
      <c r="AC85" s="75">
        <f t="shared" ca="1" si="9"/>
        <v>49.988095238095234</v>
      </c>
      <c r="AD85" s="75">
        <f t="shared" ca="1" si="9"/>
        <v>42.142857142857139</v>
      </c>
      <c r="AE85" s="75">
        <f t="shared" ca="1" si="9"/>
        <v>59.642857142857146</v>
      </c>
      <c r="AF85" s="75">
        <f t="shared" ca="1" si="9"/>
        <v>52.913690476190474</v>
      </c>
      <c r="AG85" s="75">
        <f t="shared" ca="1" si="9"/>
        <v>59.023809523809526</v>
      </c>
      <c r="AH85" s="75">
        <f t="shared" ca="1" si="9"/>
        <v>58.092261904761905</v>
      </c>
      <c r="AI85" s="75">
        <f t="shared" ca="1" si="9"/>
        <v>67.351190476190482</v>
      </c>
      <c r="AJ85" s="75">
        <f t="shared" ca="1" si="9"/>
        <v>54.946428571428569</v>
      </c>
      <c r="AK85" s="75">
        <f t="shared" ca="1" si="9"/>
        <v>45.654761904761905</v>
      </c>
      <c r="AL85" s="75">
        <f t="shared" ca="1" si="9"/>
        <v>63.404761904761905</v>
      </c>
      <c r="AM85" s="75">
        <f t="shared" ca="1" si="9"/>
        <v>38.508928571428577</v>
      </c>
      <c r="AN85" s="75">
        <f ca="1">SUM(AN83,AN80,AN72,AN67,AN61,AN55,AN49,AN43,AN29,AN19)</f>
        <v>42.708333333333336</v>
      </c>
      <c r="AO85" s="75">
        <f t="shared" ca="1" si="9"/>
        <v>70.660714285714278</v>
      </c>
      <c r="AP85" s="86">
        <f ca="1">SUM(AP83,AP80,AP72,AP67,AP61,AP55,AP49,AP43,AP29,AP19)</f>
        <v>47.497023809523803</v>
      </c>
      <c r="AQ85" s="75">
        <f t="shared" ca="1" si="9"/>
        <v>38.80952380952381</v>
      </c>
      <c r="AR85" s="75">
        <f t="shared" ca="1" si="9"/>
        <v>58.997023809523803</v>
      </c>
      <c r="AS85" s="75">
        <f t="shared" ca="1" si="9"/>
        <v>78.476190476190467</v>
      </c>
      <c r="AT85" s="75">
        <f t="shared" ca="1" si="9"/>
        <v>65.476190476190482</v>
      </c>
      <c r="AU85" s="75">
        <f t="shared" ca="1" si="9"/>
        <v>40.601190476190474</v>
      </c>
      <c r="AV85" s="75">
        <f t="shared" ca="1" si="9"/>
        <v>48.184523809523803</v>
      </c>
      <c r="AW85" s="75">
        <f t="shared" ca="1" si="9"/>
        <v>65.559523809523796</v>
      </c>
      <c r="AX85" s="75">
        <f t="shared" ca="1" si="9"/>
        <v>31.571428571428569</v>
      </c>
      <c r="AY85" s="75">
        <f ca="1">SUM(AY83,AY80,AY72,AY67,AY61,AY55,AY49,AY43,AY29,AY19)</f>
        <v>39.642857142857139</v>
      </c>
      <c r="AZ85" s="75">
        <f t="shared" ca="1" si="9"/>
        <v>32.791666666666671</v>
      </c>
      <c r="BA85" s="75">
        <f t="shared" ca="1" si="9"/>
        <v>79.523809523809533</v>
      </c>
      <c r="BB85" s="75">
        <f t="shared" ca="1" si="9"/>
        <v>58.80952380952381</v>
      </c>
      <c r="BC85" s="75">
        <f t="shared" ca="1" si="9"/>
        <v>67.080357142857139</v>
      </c>
      <c r="BD85" s="76">
        <f t="shared" ca="1" si="9"/>
        <v>19.571428571428569</v>
      </c>
    </row>
    <row r="107" ht="19.5" customHeight="1"/>
    <row r="108" ht="27.75" customHeight="1"/>
    <row r="109" ht="19.5" customHeight="1"/>
    <row r="110" ht="19.5" customHeight="1"/>
    <row r="111" ht="19.5" customHeight="1"/>
  </sheetData>
  <mergeCells count="1509">
    <mergeCell ref="E62:E63"/>
    <mergeCell ref="D62:D63"/>
    <mergeCell ref="E64:E65"/>
    <mergeCell ref="D64:D65"/>
    <mergeCell ref="BB62:BB63"/>
    <mergeCell ref="BC62:BC63"/>
    <mergeCell ref="BD62:BD63"/>
    <mergeCell ref="BB64:BB65"/>
    <mergeCell ref="BC64:BC65"/>
    <mergeCell ref="BD64:BD65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AC64:AC65"/>
    <mergeCell ref="F62:F63"/>
    <mergeCell ref="F64:F65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AZ56:AZ57"/>
    <mergeCell ref="BA56:BA57"/>
    <mergeCell ref="BB56:BB57"/>
    <mergeCell ref="BC56:BC57"/>
    <mergeCell ref="BD56:BD57"/>
    <mergeCell ref="AQ58:AQ59"/>
    <mergeCell ref="AR58:AR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AN56:AN57"/>
    <mergeCell ref="AO56:AO57"/>
    <mergeCell ref="AP56:AP57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D50:D51"/>
    <mergeCell ref="D52:D53"/>
    <mergeCell ref="D56:D57"/>
    <mergeCell ref="D58:D59"/>
    <mergeCell ref="E56:E57"/>
    <mergeCell ref="F56:F57"/>
    <mergeCell ref="G56:G57"/>
    <mergeCell ref="H56:H57"/>
    <mergeCell ref="I56:I57"/>
    <mergeCell ref="E58:E59"/>
    <mergeCell ref="F58:F59"/>
    <mergeCell ref="G58:G59"/>
    <mergeCell ref="H58:H59"/>
    <mergeCell ref="I58:I59"/>
    <mergeCell ref="BA50:BA51"/>
    <mergeCell ref="BB50:BB51"/>
    <mergeCell ref="BC50:BC51"/>
    <mergeCell ref="AO50:AO51"/>
    <mergeCell ref="AP50:AP51"/>
    <mergeCell ref="AQ50:AQ51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BD50:BD51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B50:AB51"/>
    <mergeCell ref="AC50:AC51"/>
    <mergeCell ref="AD50:AD51"/>
    <mergeCell ref="AE50:AE51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N50:N51"/>
    <mergeCell ref="O50:O51"/>
    <mergeCell ref="P50:P51"/>
    <mergeCell ref="Q50:Q51"/>
    <mergeCell ref="R50:R51"/>
    <mergeCell ref="R52:R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AZ46:AZ47"/>
    <mergeCell ref="AZ44:AZ45"/>
    <mergeCell ref="BA44:BA45"/>
    <mergeCell ref="BB44:BB45"/>
    <mergeCell ref="BC44:BC45"/>
    <mergeCell ref="BD44:BD45"/>
    <mergeCell ref="BA46:BA47"/>
    <mergeCell ref="BB46:BB47"/>
    <mergeCell ref="BC46:BC47"/>
    <mergeCell ref="BD46:BD47"/>
    <mergeCell ref="AW44:AW45"/>
    <mergeCell ref="AX44:AX45"/>
    <mergeCell ref="AY44:AY45"/>
    <mergeCell ref="AT46:AT47"/>
    <mergeCell ref="AU46:AU47"/>
    <mergeCell ref="AV46:AV47"/>
    <mergeCell ref="AW46:AW47"/>
    <mergeCell ref="AX46:AX47"/>
    <mergeCell ref="AY46:AY47"/>
    <mergeCell ref="AC44:AC45"/>
    <mergeCell ref="AC46:AC47"/>
    <mergeCell ref="AB46:AB47"/>
    <mergeCell ref="AA46:AA47"/>
    <mergeCell ref="Z46:Z47"/>
    <mergeCell ref="AD44:AD45"/>
    <mergeCell ref="AD46:AD47"/>
    <mergeCell ref="AQ44:AQ45"/>
    <mergeCell ref="AQ46:AQ47"/>
    <mergeCell ref="AR44:AR45"/>
    <mergeCell ref="AR46:AR47"/>
    <mergeCell ref="AS44:AS45"/>
    <mergeCell ref="AS46:AS47"/>
    <mergeCell ref="AT44:AT45"/>
    <mergeCell ref="AU44:AU45"/>
    <mergeCell ref="AV44:AV45"/>
    <mergeCell ref="AM44:AM45"/>
    <mergeCell ref="AN44:AN45"/>
    <mergeCell ref="AO44:AO45"/>
    <mergeCell ref="AP44:AP45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BB40:BB41"/>
    <mergeCell ref="U46:U47"/>
    <mergeCell ref="U44:U45"/>
    <mergeCell ref="V44:V45"/>
    <mergeCell ref="W44:W45"/>
    <mergeCell ref="V46:V47"/>
    <mergeCell ref="W46:W47"/>
    <mergeCell ref="X46:X47"/>
    <mergeCell ref="X44:X45"/>
    <mergeCell ref="Y44:Y45"/>
    <mergeCell ref="Y46:Y47"/>
    <mergeCell ref="P46:P47"/>
    <mergeCell ref="Q44:Q45"/>
    <mergeCell ref="R44:R45"/>
    <mergeCell ref="S44:S45"/>
    <mergeCell ref="T44:T45"/>
    <mergeCell ref="Q46:Q47"/>
    <mergeCell ref="R46:R47"/>
    <mergeCell ref="S46:S47"/>
    <mergeCell ref="T46:T47"/>
    <mergeCell ref="AE46:AE47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Z44:Z45"/>
    <mergeCell ref="AA44:AA45"/>
    <mergeCell ref="AB44:AB45"/>
    <mergeCell ref="AK40:AK41"/>
    <mergeCell ref="BD40:BD41"/>
    <mergeCell ref="E44:E45"/>
    <mergeCell ref="F44:F45"/>
    <mergeCell ref="G44:G45"/>
    <mergeCell ref="H44:H45"/>
    <mergeCell ref="E46:E47"/>
    <mergeCell ref="F46:F47"/>
    <mergeCell ref="G46:G47"/>
    <mergeCell ref="H46:H47"/>
    <mergeCell ref="I46:I47"/>
    <mergeCell ref="J46:J47"/>
    <mergeCell ref="J44:J45"/>
    <mergeCell ref="I44:I45"/>
    <mergeCell ref="K44:K45"/>
    <mergeCell ref="K46:K47"/>
    <mergeCell ref="L44:L45"/>
    <mergeCell ref="L46:L47"/>
    <mergeCell ref="M44:M45"/>
    <mergeCell ref="M46:M47"/>
    <mergeCell ref="N46:N47"/>
    <mergeCell ref="N44:N45"/>
    <mergeCell ref="O44:O45"/>
    <mergeCell ref="P44:P45"/>
    <mergeCell ref="O46:O47"/>
    <mergeCell ref="AU40:AU41"/>
    <mergeCell ref="AV40:AV41"/>
    <mergeCell ref="AW40:AW41"/>
    <mergeCell ref="AX40:AX41"/>
    <mergeCell ref="AY40:AY41"/>
    <mergeCell ref="AZ40:AZ41"/>
    <mergeCell ref="BA40:BA41"/>
    <mergeCell ref="X40:X41"/>
    <mergeCell ref="Y40:Y41"/>
    <mergeCell ref="Z40:Z41"/>
    <mergeCell ref="AA40:AA41"/>
    <mergeCell ref="AB40:AB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BC40:BC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D44:D45"/>
    <mergeCell ref="D46:D47"/>
    <mergeCell ref="D40:D41"/>
    <mergeCell ref="E40:E41"/>
    <mergeCell ref="F40:F41"/>
    <mergeCell ref="G40:G41"/>
    <mergeCell ref="H40:H41"/>
    <mergeCell ref="I40:I41"/>
    <mergeCell ref="J40:J41"/>
    <mergeCell ref="AV77:AV78"/>
    <mergeCell ref="AW77:AW78"/>
    <mergeCell ref="AX77:AX78"/>
    <mergeCell ref="AY77:AY78"/>
    <mergeCell ref="AZ77:AZ78"/>
    <mergeCell ref="BA77:BA78"/>
    <mergeCell ref="BB77:BB78"/>
    <mergeCell ref="BC77:BC78"/>
    <mergeCell ref="AV75:AV76"/>
    <mergeCell ref="AW75:AW76"/>
    <mergeCell ref="AX75:AX76"/>
    <mergeCell ref="AY75:AY76"/>
    <mergeCell ref="AZ75:AZ76"/>
    <mergeCell ref="BA75:BA76"/>
    <mergeCell ref="BB75:BB76"/>
    <mergeCell ref="BC75:BC76"/>
    <mergeCell ref="AV73:AV74"/>
    <mergeCell ref="AW73:AW74"/>
    <mergeCell ref="AX73:AX74"/>
    <mergeCell ref="AY73:AY74"/>
    <mergeCell ref="AZ73:AZ74"/>
    <mergeCell ref="BA73:BA74"/>
    <mergeCell ref="BB73:BB74"/>
    <mergeCell ref="BD77:BD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BD75:BD76"/>
    <mergeCell ref="AM75:AM76"/>
    <mergeCell ref="AN75:AN76"/>
    <mergeCell ref="AO75:AO76"/>
    <mergeCell ref="AP75:AP76"/>
    <mergeCell ref="AQ75:AQ76"/>
    <mergeCell ref="AR75:AR76"/>
    <mergeCell ref="AS75:AS76"/>
    <mergeCell ref="AT75:AT76"/>
    <mergeCell ref="AU75:AU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X75:X76"/>
    <mergeCell ref="Y75:Y76"/>
    <mergeCell ref="Z75:Z76"/>
    <mergeCell ref="AA75:AA76"/>
    <mergeCell ref="AB75:AB76"/>
    <mergeCell ref="AC75:AC76"/>
    <mergeCell ref="X77:X78"/>
    <mergeCell ref="Y77:Y78"/>
    <mergeCell ref="Z77:Z78"/>
    <mergeCell ref="AA77:AA78"/>
    <mergeCell ref="AB77:AB78"/>
    <mergeCell ref="AC77:AC78"/>
    <mergeCell ref="BC73:BC74"/>
    <mergeCell ref="BD73:BD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L75:L76"/>
    <mergeCell ref="M75:M76"/>
    <mergeCell ref="N75:N76"/>
    <mergeCell ref="O75:O76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V73:V74"/>
    <mergeCell ref="W73:W74"/>
    <mergeCell ref="W75:W76"/>
    <mergeCell ref="V75:V76"/>
    <mergeCell ref="U75:U76"/>
    <mergeCell ref="T75:T76"/>
    <mergeCell ref="S75:S76"/>
    <mergeCell ref="R75:R76"/>
    <mergeCell ref="P75:P76"/>
    <mergeCell ref="Q75:Q76"/>
    <mergeCell ref="P73:P74"/>
    <mergeCell ref="Q73:Q74"/>
    <mergeCell ref="R73:R74"/>
    <mergeCell ref="S73:S74"/>
    <mergeCell ref="T73:T74"/>
    <mergeCell ref="U73:U74"/>
    <mergeCell ref="U77:U78"/>
    <mergeCell ref="V77:V78"/>
    <mergeCell ref="W77:W78"/>
    <mergeCell ref="F75:F76"/>
    <mergeCell ref="F77:F78"/>
    <mergeCell ref="G75:G76"/>
    <mergeCell ref="H75:H76"/>
    <mergeCell ref="I75:I76"/>
    <mergeCell ref="A84:A85"/>
    <mergeCell ref="B84:C84"/>
    <mergeCell ref="B85:C85"/>
    <mergeCell ref="D73:D74"/>
    <mergeCell ref="D75:D76"/>
    <mergeCell ref="D77:D78"/>
    <mergeCell ref="E73:E74"/>
    <mergeCell ref="E75:E76"/>
    <mergeCell ref="E77:E78"/>
    <mergeCell ref="J73:J74"/>
    <mergeCell ref="K73:K74"/>
    <mergeCell ref="G77:G78"/>
    <mergeCell ref="H77:H78"/>
    <mergeCell ref="I77:I78"/>
    <mergeCell ref="J75:J76"/>
    <mergeCell ref="J77:J78"/>
    <mergeCell ref="K75:K76"/>
    <mergeCell ref="K77:K78"/>
    <mergeCell ref="A81:A83"/>
    <mergeCell ref="B81:C81"/>
    <mergeCell ref="B82:C82"/>
    <mergeCell ref="B83:C83"/>
    <mergeCell ref="AZ26:AZ27"/>
    <mergeCell ref="BA26:BA27"/>
    <mergeCell ref="BB26:BB27"/>
    <mergeCell ref="BC26:BC27"/>
    <mergeCell ref="BD26:BD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F73:F74"/>
    <mergeCell ref="G73:G74"/>
    <mergeCell ref="H73:H74"/>
    <mergeCell ref="I73:I74"/>
    <mergeCell ref="L73:L74"/>
    <mergeCell ref="M73:M74"/>
    <mergeCell ref="N73:N74"/>
    <mergeCell ref="O73:O74"/>
    <mergeCell ref="X73:X74"/>
    <mergeCell ref="Y73:Y74"/>
    <mergeCell ref="Z73:Z74"/>
    <mergeCell ref="AA73:AA74"/>
    <mergeCell ref="AB73:AB74"/>
    <mergeCell ref="AC73:AC74"/>
    <mergeCell ref="T40:T41"/>
    <mergeCell ref="U40:U41"/>
    <mergeCell ref="V40:V41"/>
    <mergeCell ref="W40:W41"/>
    <mergeCell ref="AZ24:AZ25"/>
    <mergeCell ref="BA24:BA25"/>
    <mergeCell ref="BB24:BB25"/>
    <mergeCell ref="BC24:BC25"/>
    <mergeCell ref="BD24:BD25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W26:AW27"/>
    <mergeCell ref="AX26:AX27"/>
    <mergeCell ref="AY26:AY27"/>
    <mergeCell ref="AY22:AY23"/>
    <mergeCell ref="AZ22:AZ23"/>
    <mergeCell ref="BA22:BA23"/>
    <mergeCell ref="BB22:BB23"/>
    <mergeCell ref="BC22:BC23"/>
    <mergeCell ref="BD22:BD23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N22:AN23"/>
    <mergeCell ref="AO22:AO23"/>
    <mergeCell ref="AP22:AP23"/>
    <mergeCell ref="AQ22:AQ23"/>
    <mergeCell ref="AR22:AR23"/>
    <mergeCell ref="AS22:AS23"/>
    <mergeCell ref="AT22:AT23"/>
    <mergeCell ref="AW24:AW25"/>
    <mergeCell ref="AX24:AX25"/>
    <mergeCell ref="AY24:AY25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N20:AN21"/>
    <mergeCell ref="AO20:AO21"/>
    <mergeCell ref="AP20:AP21"/>
    <mergeCell ref="AQ20:AQ21"/>
    <mergeCell ref="AR20:AR21"/>
    <mergeCell ref="AS20:AS21"/>
    <mergeCell ref="AW22:AW23"/>
    <mergeCell ref="AX22:AX23"/>
    <mergeCell ref="AT20:AT21"/>
    <mergeCell ref="AU20:AU21"/>
    <mergeCell ref="AV20:A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R24:R25"/>
    <mergeCell ref="S24:S25"/>
    <mergeCell ref="T24:T25"/>
    <mergeCell ref="U24:U25"/>
    <mergeCell ref="V24:V25"/>
    <mergeCell ref="AU22:AU23"/>
    <mergeCell ref="AV22:AV23"/>
    <mergeCell ref="AV24:AV25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M22:AM23"/>
    <mergeCell ref="AM24:AM25"/>
    <mergeCell ref="V20:V21"/>
    <mergeCell ref="R22:R23"/>
    <mergeCell ref="S22:S23"/>
    <mergeCell ref="T22:T23"/>
    <mergeCell ref="U22:U23"/>
    <mergeCell ref="V22:V23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Q26:Q27"/>
    <mergeCell ref="M20:M21"/>
    <mergeCell ref="N20:N21"/>
    <mergeCell ref="O20:O21"/>
    <mergeCell ref="P20:P21"/>
    <mergeCell ref="Q20:Q21"/>
    <mergeCell ref="Q22:Q23"/>
    <mergeCell ref="P22:P23"/>
    <mergeCell ref="M22:M23"/>
    <mergeCell ref="S20:S21"/>
    <mergeCell ref="T20:T21"/>
    <mergeCell ref="U20:U21"/>
    <mergeCell ref="J20:J21"/>
    <mergeCell ref="K20:K21"/>
    <mergeCell ref="J22:J23"/>
    <mergeCell ref="J24:J25"/>
    <mergeCell ref="J26:J27"/>
    <mergeCell ref="K22:K23"/>
    <mergeCell ref="K24:K25"/>
    <mergeCell ref="K26:K27"/>
    <mergeCell ref="L20:L21"/>
    <mergeCell ref="L22:L23"/>
    <mergeCell ref="L24:L25"/>
    <mergeCell ref="L26:L27"/>
    <mergeCell ref="G20:G21"/>
    <mergeCell ref="G22:G23"/>
    <mergeCell ref="G24:G25"/>
    <mergeCell ref="G26:G27"/>
    <mergeCell ref="H26:H27"/>
    <mergeCell ref="H24:H25"/>
    <mergeCell ref="H22:H23"/>
    <mergeCell ref="H20:H21"/>
    <mergeCell ref="I20:I21"/>
    <mergeCell ref="I22:I23"/>
    <mergeCell ref="I24:I25"/>
    <mergeCell ref="I26:I27"/>
    <mergeCell ref="D32:D33"/>
    <mergeCell ref="E32:E33"/>
    <mergeCell ref="F32:F33"/>
    <mergeCell ref="F6:F7"/>
    <mergeCell ref="G6:G7"/>
    <mergeCell ref="H6:H7"/>
    <mergeCell ref="I6:I7"/>
    <mergeCell ref="J6:J7"/>
    <mergeCell ref="K6:K7"/>
    <mergeCell ref="A2:A19"/>
    <mergeCell ref="B2:B5"/>
    <mergeCell ref="B6:B9"/>
    <mergeCell ref="C6:C7"/>
    <mergeCell ref="D6:D7"/>
    <mergeCell ref="E6:E7"/>
    <mergeCell ref="G10:G11"/>
    <mergeCell ref="H10:H11"/>
    <mergeCell ref="I10:I11"/>
    <mergeCell ref="J10:J11"/>
    <mergeCell ref="K10:K11"/>
    <mergeCell ref="J8:J9"/>
    <mergeCell ref="K8:K9"/>
    <mergeCell ref="K12:K13"/>
    <mergeCell ref="B14:B17"/>
    <mergeCell ref="C14:C15"/>
    <mergeCell ref="D14:D15"/>
    <mergeCell ref="E14:E15"/>
    <mergeCell ref="F14:F15"/>
    <mergeCell ref="G14:G15"/>
    <mergeCell ref="D20:D21"/>
    <mergeCell ref="D22:D23"/>
    <mergeCell ref="D24:D25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AJ6:AJ7"/>
    <mergeCell ref="AG6:AG7"/>
    <mergeCell ref="K30:K31"/>
    <mergeCell ref="C22:C23"/>
    <mergeCell ref="D26:D27"/>
    <mergeCell ref="E20:E21"/>
    <mergeCell ref="E22:E23"/>
    <mergeCell ref="E24:E25"/>
    <mergeCell ref="E26:E27"/>
    <mergeCell ref="F20:F21"/>
    <mergeCell ref="F22:F23"/>
    <mergeCell ref="F24:F25"/>
    <mergeCell ref="F26:F27"/>
    <mergeCell ref="F30:F31"/>
    <mergeCell ref="G30:G31"/>
    <mergeCell ref="H30:H31"/>
    <mergeCell ref="I30:I31"/>
    <mergeCell ref="J30:J31"/>
    <mergeCell ref="O22:O23"/>
    <mergeCell ref="AN6:AN7"/>
    <mergeCell ref="AO6:AO7"/>
    <mergeCell ref="AD6:AD7"/>
    <mergeCell ref="AH6:AH7"/>
    <mergeCell ref="AF8:AF9"/>
    <mergeCell ref="AG8:AG9"/>
    <mergeCell ref="P8:P9"/>
    <mergeCell ref="Q8:Q9"/>
    <mergeCell ref="BB6:BB7"/>
    <mergeCell ref="BC6:BC7"/>
    <mergeCell ref="BD6:BD7"/>
    <mergeCell ref="C8:C9"/>
    <mergeCell ref="D8:D9"/>
    <mergeCell ref="E8:E9"/>
    <mergeCell ref="F8:F9"/>
    <mergeCell ref="G8:G9"/>
    <mergeCell ref="H8:H9"/>
    <mergeCell ref="I8:I9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I6:AI7"/>
    <mergeCell ref="X6:X7"/>
    <mergeCell ref="Y6:Y7"/>
    <mergeCell ref="AU6:AU7"/>
    <mergeCell ref="AZ8:AZ9"/>
    <mergeCell ref="BA8:BA9"/>
    <mergeCell ref="BB8:BB9"/>
    <mergeCell ref="BC8:BC9"/>
    <mergeCell ref="BD8:BD9"/>
    <mergeCell ref="B10:B13"/>
    <mergeCell ref="C10:C11"/>
    <mergeCell ref="D10:D11"/>
    <mergeCell ref="E10:E11"/>
    <mergeCell ref="F10:F11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H8:AH9"/>
    <mergeCell ref="AI8:AI9"/>
    <mergeCell ref="N10:N11"/>
    <mergeCell ref="O10:O11"/>
    <mergeCell ref="P10:P11"/>
    <mergeCell ref="Q10:Q11"/>
    <mergeCell ref="R10:R11"/>
    <mergeCell ref="AE6:AE7"/>
    <mergeCell ref="AF6:AF7"/>
    <mergeCell ref="S10:S11"/>
    <mergeCell ref="T10:T11"/>
    <mergeCell ref="U10:U11"/>
    <mergeCell ref="V10:V11"/>
    <mergeCell ref="W10:W11"/>
    <mergeCell ref="X10:X11"/>
    <mergeCell ref="Z8:Z9"/>
    <mergeCell ref="AA8:AA9"/>
    <mergeCell ref="AS10:AS11"/>
    <mergeCell ref="AT10:AT11"/>
    <mergeCell ref="L10:L11"/>
    <mergeCell ref="M10:M11"/>
    <mergeCell ref="L8:L9"/>
    <mergeCell ref="M8:M9"/>
    <mergeCell ref="N8:N9"/>
    <mergeCell ref="O8:O9"/>
    <mergeCell ref="O6:O7"/>
    <mergeCell ref="P6:P7"/>
    <mergeCell ref="Q6:Q7"/>
    <mergeCell ref="R8:R9"/>
    <mergeCell ref="S8:S9"/>
    <mergeCell ref="T8:T9"/>
    <mergeCell ref="U8:U9"/>
    <mergeCell ref="V8:V9"/>
    <mergeCell ref="W8:W9"/>
    <mergeCell ref="X8:X9"/>
    <mergeCell ref="Y8:Y9"/>
    <mergeCell ref="AJ8:AJ9"/>
    <mergeCell ref="AK8:AK9"/>
    <mergeCell ref="AK6:AK7"/>
    <mergeCell ref="AL6:AL7"/>
    <mergeCell ref="AM6:AM7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AL8:AL9"/>
    <mergeCell ref="AM8:AM9"/>
    <mergeCell ref="AB8:AB9"/>
    <mergeCell ref="AC8:AC9"/>
    <mergeCell ref="AD8:AD9"/>
    <mergeCell ref="AE8:AE9"/>
    <mergeCell ref="BC10:BC11"/>
    <mergeCell ref="BD10:BD11"/>
    <mergeCell ref="C12:C13"/>
    <mergeCell ref="D12:D13"/>
    <mergeCell ref="E12:E13"/>
    <mergeCell ref="F12:F13"/>
    <mergeCell ref="G12:G13"/>
    <mergeCell ref="H12:H13"/>
    <mergeCell ref="I12:I13"/>
    <mergeCell ref="J12:J13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W12:W13"/>
    <mergeCell ref="X12:X13"/>
    <mergeCell ref="Y12:Y13"/>
    <mergeCell ref="Z12:Z13"/>
    <mergeCell ref="AA12:AA13"/>
    <mergeCell ref="AB12:AB13"/>
    <mergeCell ref="Q12:Q13"/>
    <mergeCell ref="R12:R13"/>
    <mergeCell ref="S12:S13"/>
    <mergeCell ref="AU10:AU11"/>
    <mergeCell ref="AV10:AV11"/>
    <mergeCell ref="AK10:AK11"/>
    <mergeCell ref="AL10:AL11"/>
    <mergeCell ref="AM10:AM11"/>
    <mergeCell ref="BA12:BA13"/>
    <mergeCell ref="BB12:BB13"/>
    <mergeCell ref="BC12:BC13"/>
    <mergeCell ref="BD12:BD13"/>
    <mergeCell ref="AU12:AU13"/>
    <mergeCell ref="AV12:AV13"/>
    <mergeCell ref="AW12:AW13"/>
    <mergeCell ref="AX12:AX13"/>
    <mergeCell ref="AY12:AY13"/>
    <mergeCell ref="AZ12:AZ13"/>
    <mergeCell ref="AO12:AO13"/>
    <mergeCell ref="AP12:AP13"/>
    <mergeCell ref="AQ12:AQ13"/>
    <mergeCell ref="AR12:AR13"/>
    <mergeCell ref="AS12:AS13"/>
    <mergeCell ref="AT12:AT13"/>
    <mergeCell ref="AI12:AI13"/>
    <mergeCell ref="AJ12:AJ13"/>
    <mergeCell ref="T12:T13"/>
    <mergeCell ref="U12:U13"/>
    <mergeCell ref="V12:V13"/>
    <mergeCell ref="AK12:AK13"/>
    <mergeCell ref="AL12:AL13"/>
    <mergeCell ref="AM12:AM13"/>
    <mergeCell ref="L12:L13"/>
    <mergeCell ref="M12:M13"/>
    <mergeCell ref="N12:N13"/>
    <mergeCell ref="O12:O13"/>
    <mergeCell ref="P12:P13"/>
    <mergeCell ref="AN12:AN13"/>
    <mergeCell ref="AC12:AC13"/>
    <mergeCell ref="AD12:AD13"/>
    <mergeCell ref="AE12:AE13"/>
    <mergeCell ref="AF12:AF13"/>
    <mergeCell ref="AG12:AG13"/>
    <mergeCell ref="AH12:AH13"/>
    <mergeCell ref="N14:N15"/>
    <mergeCell ref="O14:O15"/>
    <mergeCell ref="P14:P15"/>
    <mergeCell ref="Q14:Q15"/>
    <mergeCell ref="R14:R15"/>
    <mergeCell ref="S14:S15"/>
    <mergeCell ref="AM16:AM17"/>
    <mergeCell ref="H14:H15"/>
    <mergeCell ref="I14:I15"/>
    <mergeCell ref="J14:J15"/>
    <mergeCell ref="K14:K15"/>
    <mergeCell ref="L14:L15"/>
    <mergeCell ref="M14:M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L14:AL15"/>
    <mergeCell ref="AM14:AM15"/>
    <mergeCell ref="R16:R17"/>
    <mergeCell ref="S16:S17"/>
    <mergeCell ref="T16:T17"/>
    <mergeCell ref="U16:U17"/>
    <mergeCell ref="V16:V17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BD14:BD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W16:W17"/>
    <mergeCell ref="L16:L17"/>
    <mergeCell ref="M16:M17"/>
    <mergeCell ref="AM26:AM27"/>
    <mergeCell ref="N16:N17"/>
    <mergeCell ref="O16:O17"/>
    <mergeCell ref="P16:P17"/>
    <mergeCell ref="Q16:Q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AJ16:AJ17"/>
    <mergeCell ref="AK16:AK17"/>
    <mergeCell ref="AL16:AL17"/>
    <mergeCell ref="N22:N23"/>
    <mergeCell ref="R26:R27"/>
    <mergeCell ref="S26:S27"/>
    <mergeCell ref="T26:T27"/>
    <mergeCell ref="U26:U27"/>
    <mergeCell ref="V26:V27"/>
    <mergeCell ref="R20:R21"/>
    <mergeCell ref="BB30:BB31"/>
    <mergeCell ref="BC30:BC31"/>
    <mergeCell ref="BD30:BD31"/>
    <mergeCell ref="BB16:BB17"/>
    <mergeCell ref="BC16:BC17"/>
    <mergeCell ref="BD16:BD17"/>
    <mergeCell ref="B18:C18"/>
    <mergeCell ref="B19:C19"/>
    <mergeCell ref="B20:B23"/>
    <mergeCell ref="C20:C21"/>
    <mergeCell ref="D30:D31"/>
    <mergeCell ref="E30:E31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B30:AB31"/>
    <mergeCell ref="AC30:AC31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V30:AV31"/>
    <mergeCell ref="AH30:AH31"/>
    <mergeCell ref="AI30:AI31"/>
    <mergeCell ref="X30:X31"/>
    <mergeCell ref="Y30:Y31"/>
    <mergeCell ref="Z30:Z31"/>
    <mergeCell ref="AA30:AA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B24:B27"/>
    <mergeCell ref="C24:C25"/>
    <mergeCell ref="D34:D35"/>
    <mergeCell ref="E34:E35"/>
    <mergeCell ref="F34:F35"/>
    <mergeCell ref="AT32:AT33"/>
    <mergeCell ref="AU32:AU33"/>
    <mergeCell ref="AV32:AV33"/>
    <mergeCell ref="AW32:AW33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BC32:BC33"/>
    <mergeCell ref="BD32:BD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AX32:AX33"/>
    <mergeCell ref="AY32:AY33"/>
    <mergeCell ref="AE32:AE33"/>
    <mergeCell ref="AF32:AF33"/>
    <mergeCell ref="AG32:AG33"/>
    <mergeCell ref="V32:V33"/>
    <mergeCell ref="W32:W33"/>
    <mergeCell ref="X32:X33"/>
    <mergeCell ref="I34:I35"/>
    <mergeCell ref="J34:J35"/>
    <mergeCell ref="K34:K35"/>
    <mergeCell ref="L34:L35"/>
    <mergeCell ref="AZ32:AZ33"/>
    <mergeCell ref="BA32:BA33"/>
    <mergeCell ref="BB32:BB33"/>
    <mergeCell ref="J32:J33"/>
    <mergeCell ref="K32:K33"/>
    <mergeCell ref="L32:L33"/>
    <mergeCell ref="M32:M33"/>
    <mergeCell ref="N32:N33"/>
    <mergeCell ref="O32:O33"/>
    <mergeCell ref="G32:G33"/>
    <mergeCell ref="H32:H33"/>
    <mergeCell ref="I32:I33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AB32:AB33"/>
    <mergeCell ref="AC32:AC33"/>
    <mergeCell ref="AD32:AD33"/>
    <mergeCell ref="D36:D37"/>
    <mergeCell ref="E36:E37"/>
    <mergeCell ref="F36:F37"/>
    <mergeCell ref="G36:G37"/>
    <mergeCell ref="H36:H37"/>
    <mergeCell ref="I36:I37"/>
    <mergeCell ref="J36:J37"/>
    <mergeCell ref="AW34:AW35"/>
    <mergeCell ref="AX34:AX35"/>
    <mergeCell ref="AY34:AY35"/>
    <mergeCell ref="AZ34:AZ35"/>
    <mergeCell ref="BA34:BA35"/>
    <mergeCell ref="BB34:BB35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U36:U37"/>
    <mergeCell ref="V36:V37"/>
    <mergeCell ref="K36:K37"/>
    <mergeCell ref="L36:L37"/>
    <mergeCell ref="M36:M37"/>
    <mergeCell ref="N36:N37"/>
    <mergeCell ref="O36:O37"/>
    <mergeCell ref="P36:P37"/>
    <mergeCell ref="G34:G35"/>
    <mergeCell ref="H34:H35"/>
    <mergeCell ref="BC34:BC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BD36:BD37"/>
    <mergeCell ref="BA36:BA37"/>
    <mergeCell ref="BB36:BB37"/>
    <mergeCell ref="BC36:BC37"/>
    <mergeCell ref="AG36:AG37"/>
    <mergeCell ref="AH36:AH37"/>
    <mergeCell ref="BD34:BD35"/>
    <mergeCell ref="D38:D39"/>
    <mergeCell ref="E38:E39"/>
    <mergeCell ref="F38:F39"/>
    <mergeCell ref="G38:G39"/>
    <mergeCell ref="AU36:AU37"/>
    <mergeCell ref="AV36:AV37"/>
    <mergeCell ref="AW36:AW37"/>
    <mergeCell ref="AX36:AX37"/>
    <mergeCell ref="AY36:AY37"/>
    <mergeCell ref="AZ36:AZ37"/>
    <mergeCell ref="AO36:AO37"/>
    <mergeCell ref="AP36:AP37"/>
    <mergeCell ref="AQ36:AQ37"/>
    <mergeCell ref="AR36:AR37"/>
    <mergeCell ref="AS36:AS37"/>
    <mergeCell ref="AT36:AT37"/>
    <mergeCell ref="AI36:AI37"/>
    <mergeCell ref="AJ36:AJ37"/>
    <mergeCell ref="AK36:AK37"/>
    <mergeCell ref="AL36:AL37"/>
    <mergeCell ref="AM36:AM37"/>
    <mergeCell ref="AN36:AN37"/>
    <mergeCell ref="AC36:AC37"/>
    <mergeCell ref="H38:H39"/>
    <mergeCell ref="I38:I39"/>
    <mergeCell ref="J38:J39"/>
    <mergeCell ref="K38:K39"/>
    <mergeCell ref="L38:L39"/>
    <mergeCell ref="M38:M39"/>
    <mergeCell ref="AD36:AD37"/>
    <mergeCell ref="AE36:AE37"/>
    <mergeCell ref="AF36:AF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BD38:BD39"/>
    <mergeCell ref="C30:C31"/>
    <mergeCell ref="AX38:AX39"/>
    <mergeCell ref="AY38:AY39"/>
    <mergeCell ref="AZ38:AZ39"/>
    <mergeCell ref="BA38:BA39"/>
    <mergeCell ref="BB38:BB39"/>
    <mergeCell ref="BC38:BC39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A20:A29"/>
    <mergeCell ref="B28:C28"/>
    <mergeCell ref="B29:C29"/>
    <mergeCell ref="A30:A43"/>
    <mergeCell ref="B30:B33"/>
    <mergeCell ref="C32:C33"/>
    <mergeCell ref="B38:B41"/>
    <mergeCell ref="C38:C39"/>
    <mergeCell ref="B42:C42"/>
    <mergeCell ref="B43:C43"/>
    <mergeCell ref="A44:A49"/>
    <mergeCell ref="B44:B47"/>
    <mergeCell ref="C44:C45"/>
    <mergeCell ref="B48:C48"/>
    <mergeCell ref="B49:C49"/>
    <mergeCell ref="A50:A55"/>
    <mergeCell ref="B50:B53"/>
    <mergeCell ref="C46:C47"/>
    <mergeCell ref="C40:C41"/>
    <mergeCell ref="C36:C37"/>
    <mergeCell ref="B34:B37"/>
    <mergeCell ref="C34:C35"/>
    <mergeCell ref="C26:C27"/>
    <mergeCell ref="C50:C51"/>
    <mergeCell ref="B54:C54"/>
    <mergeCell ref="B55:C55"/>
    <mergeCell ref="C52:C53"/>
    <mergeCell ref="C62:C63"/>
    <mergeCell ref="C64:C65"/>
    <mergeCell ref="A68:A72"/>
    <mergeCell ref="B69:C69"/>
    <mergeCell ref="B70:C70"/>
    <mergeCell ref="B71:C71"/>
    <mergeCell ref="B72:C72"/>
    <mergeCell ref="A73:A80"/>
    <mergeCell ref="B73:B78"/>
    <mergeCell ref="C73:C74"/>
    <mergeCell ref="C75:C76"/>
    <mergeCell ref="C77:C78"/>
    <mergeCell ref="B79:C79"/>
    <mergeCell ref="B80:C80"/>
    <mergeCell ref="B68:C68"/>
    <mergeCell ref="B60:C60"/>
    <mergeCell ref="B61:C61"/>
    <mergeCell ref="A56:A61"/>
    <mergeCell ref="B56:B59"/>
    <mergeCell ref="C56:C57"/>
    <mergeCell ref="C58:C59"/>
    <mergeCell ref="A62:A67"/>
    <mergeCell ref="B62:B65"/>
    <mergeCell ref="B66:C66"/>
    <mergeCell ref="B67:C67"/>
  </mergeCells>
  <printOptions horizontalCentered="1" verticalCentered="1"/>
  <pageMargins left="0.25" right="0.25" top="0.25" bottom="0.25" header="0" footer="0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88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ColWidth="9.109375" defaultRowHeight="13.8"/>
  <cols>
    <col min="1" max="1" width="3.88671875" style="47" bestFit="1" customWidth="1"/>
    <col min="2" max="2" width="30.6640625" style="47" customWidth="1"/>
    <col min="3" max="3" width="18.6640625" style="47" customWidth="1"/>
    <col min="4" max="5" width="9.109375" style="47" customWidth="1"/>
    <col min="6" max="13" width="9.109375" style="52" customWidth="1"/>
    <col min="14" max="14" width="9.109375" style="52"/>
    <col min="15" max="21" width="9.109375" style="52" customWidth="1"/>
    <col min="22" max="22" width="9.109375" style="52"/>
    <col min="23" max="27" width="9.109375" style="52" customWidth="1"/>
    <col min="28" max="29" width="9.109375" style="52"/>
    <col min="30" max="34" width="9.109375" style="52" customWidth="1"/>
    <col min="35" max="35" width="9.109375" style="52"/>
    <col min="36" max="45" width="9.109375" style="52" customWidth="1"/>
    <col min="46" max="46" width="9.109375" style="52"/>
    <col min="47" max="54" width="9.109375" style="52" customWidth="1"/>
    <col min="55" max="55" width="9.109375" style="52"/>
    <col min="56" max="56" width="9.109375" style="52" customWidth="1"/>
    <col min="57" max="16384" width="9.109375" style="52"/>
  </cols>
  <sheetData>
    <row r="1" spans="1:56" s="34" customFormat="1">
      <c r="A1" s="30"/>
      <c r="B1" s="31"/>
      <c r="C1" s="31"/>
      <c r="D1" s="126" t="s">
        <v>0</v>
      </c>
      <c r="E1" s="32" t="s">
        <v>1</v>
      </c>
      <c r="F1" s="32" t="s">
        <v>2</v>
      </c>
      <c r="G1" s="32" t="s">
        <v>3</v>
      </c>
      <c r="H1" s="32" t="s">
        <v>4</v>
      </c>
      <c r="I1" s="32" t="s">
        <v>5</v>
      </c>
      <c r="J1" s="32" t="s">
        <v>6</v>
      </c>
      <c r="K1" s="32" t="s">
        <v>7</v>
      </c>
      <c r="L1" s="32" t="s">
        <v>8</v>
      </c>
      <c r="M1" s="32" t="s">
        <v>9</v>
      </c>
      <c r="N1" s="32" t="s">
        <v>10</v>
      </c>
      <c r="O1" s="32" t="s">
        <v>11</v>
      </c>
      <c r="P1" s="32" t="s">
        <v>12</v>
      </c>
      <c r="Q1" s="32" t="s">
        <v>13</v>
      </c>
      <c r="R1" s="32" t="s">
        <v>14</v>
      </c>
      <c r="S1" s="32" t="s">
        <v>15</v>
      </c>
      <c r="T1" s="32" t="s">
        <v>16</v>
      </c>
      <c r="U1" s="32" t="s">
        <v>17</v>
      </c>
      <c r="V1" s="32" t="s">
        <v>18</v>
      </c>
      <c r="W1" s="32" t="s">
        <v>19</v>
      </c>
      <c r="X1" s="32" t="s">
        <v>20</v>
      </c>
      <c r="Y1" s="32" t="s">
        <v>21</v>
      </c>
      <c r="Z1" s="32" t="s">
        <v>22</v>
      </c>
      <c r="AA1" s="32" t="s">
        <v>23</v>
      </c>
      <c r="AB1" s="32" t="s">
        <v>24</v>
      </c>
      <c r="AC1" s="32" t="s">
        <v>25</v>
      </c>
      <c r="AD1" s="32" t="s">
        <v>26</v>
      </c>
      <c r="AE1" s="32" t="s">
        <v>27</v>
      </c>
      <c r="AF1" s="32" t="s">
        <v>28</v>
      </c>
      <c r="AG1" s="32" t="s">
        <v>29</v>
      </c>
      <c r="AH1" s="32" t="s">
        <v>30</v>
      </c>
      <c r="AI1" s="32" t="s">
        <v>31</v>
      </c>
      <c r="AJ1" s="32" t="s">
        <v>32</v>
      </c>
      <c r="AK1" s="32" t="s">
        <v>33</v>
      </c>
      <c r="AL1" s="32" t="s">
        <v>34</v>
      </c>
      <c r="AM1" s="32" t="s">
        <v>35</v>
      </c>
      <c r="AN1" s="32" t="s">
        <v>36</v>
      </c>
      <c r="AO1" s="32" t="s">
        <v>37</v>
      </c>
      <c r="AP1" s="32" t="s">
        <v>38</v>
      </c>
      <c r="AQ1" s="32" t="s">
        <v>39</v>
      </c>
      <c r="AR1" s="32" t="s">
        <v>40</v>
      </c>
      <c r="AS1" s="32" t="s">
        <v>41</v>
      </c>
      <c r="AT1" s="32" t="s">
        <v>42</v>
      </c>
      <c r="AU1" s="32" t="s">
        <v>43</v>
      </c>
      <c r="AV1" s="32" t="s">
        <v>44</v>
      </c>
      <c r="AW1" s="32" t="s">
        <v>45</v>
      </c>
      <c r="AX1" s="32" t="s">
        <v>46</v>
      </c>
      <c r="AY1" s="32" t="s">
        <v>47</v>
      </c>
      <c r="AZ1" s="32" t="s">
        <v>48</v>
      </c>
      <c r="BA1" s="32" t="s">
        <v>49</v>
      </c>
      <c r="BB1" s="32" t="s">
        <v>50</v>
      </c>
      <c r="BC1" s="32" t="s">
        <v>51</v>
      </c>
      <c r="BD1" s="33" t="s">
        <v>52</v>
      </c>
    </row>
    <row r="2" spans="1:56" ht="27.75" customHeight="1">
      <c r="A2" s="202">
        <v>1</v>
      </c>
      <c r="B2" s="221" t="s">
        <v>53</v>
      </c>
      <c r="C2" s="35" t="s">
        <v>54</v>
      </c>
      <c r="D2" s="115">
        <v>1</v>
      </c>
      <c r="E2" s="67">
        <f>D2*(10/16)</f>
        <v>0.625</v>
      </c>
      <c r="F2" s="113">
        <f>IF('Scoring Chart'!F2="Yes", 1, IF('Scoring Chart'!F2="Partial", 0.5, 0))</f>
        <v>1</v>
      </c>
      <c r="G2" s="113">
        <f>IF('Scoring Chart'!G2="Yes", 1, IF('Scoring Chart'!G2="Partial", 0.5, 0))</f>
        <v>1</v>
      </c>
      <c r="H2" s="113">
        <f>IF('Scoring Chart'!H2="Yes", 1, IF('Scoring Chart'!H2="Partial", 0.5, 0))</f>
        <v>0</v>
      </c>
      <c r="I2" s="113">
        <f>IF('Scoring Chart'!I2="Yes", 1, IF('Scoring Chart'!I2="Partial", 0.5, 0))</f>
        <v>1</v>
      </c>
      <c r="J2" s="113">
        <f>IF('Scoring Chart'!J2="Yes", 1, IF('Scoring Chart'!J2="Partial", 0.5, 0))</f>
        <v>1</v>
      </c>
      <c r="K2" s="113">
        <f>IF('Scoring Chart'!K2="Yes", 1, IF('Scoring Chart'!K2="Partial", 0.5, 0))</f>
        <v>1</v>
      </c>
      <c r="L2" s="113">
        <f>IF('Scoring Chart'!L2="Yes", 1, IF('Scoring Chart'!L2="Partial", 0.5, 0))</f>
        <v>1</v>
      </c>
      <c r="M2" s="113">
        <f>IF('Scoring Chart'!M2="Yes", 1, IF('Scoring Chart'!M2="Partial", 0.5, 0))</f>
        <v>1</v>
      </c>
      <c r="N2" s="113">
        <f>IF('Scoring Chart'!N2="Yes", 1, IF('Scoring Chart'!N2="Partial", 0.5, 0))</f>
        <v>1</v>
      </c>
      <c r="O2" s="113">
        <f>IF('Scoring Chart'!O2="Yes", 1, IF('Scoring Chart'!O2="Partial", 0.5, 0))</f>
        <v>1</v>
      </c>
      <c r="P2" s="113">
        <f>IF('Scoring Chart'!P2="Yes", 1, IF('Scoring Chart'!P2="Partial", 0.5, 0))</f>
        <v>0.5</v>
      </c>
      <c r="Q2" s="113">
        <f>IF('Scoring Chart'!Q2="Yes", 1, IF('Scoring Chart'!Q2="Partial", 0.5, 0))</f>
        <v>1</v>
      </c>
      <c r="R2" s="113">
        <f>IF('Scoring Chart'!R2="Yes", 1, IF('Scoring Chart'!R2="Partial", 0.5, 0))</f>
        <v>0</v>
      </c>
      <c r="S2" s="113">
        <f>IF('Scoring Chart'!S2="Yes", 1, IF('Scoring Chart'!S2="Partial", 0.5, 0))</f>
        <v>1</v>
      </c>
      <c r="T2" s="113">
        <f>IF('Scoring Chart'!T2="Yes", 1, IF('Scoring Chart'!T2="Partial", 0.5, 0))</f>
        <v>1</v>
      </c>
      <c r="U2" s="113">
        <f>IF('Scoring Chart'!U2="Yes", 1, IF('Scoring Chart'!U2="Partial", 0.5, 0))</f>
        <v>1</v>
      </c>
      <c r="V2" s="113">
        <f>IF('Scoring Chart'!V2="Yes", 1, IF('Scoring Chart'!V2="Partial", 0.5, 0))</f>
        <v>1</v>
      </c>
      <c r="W2" s="113">
        <f>IF('Scoring Chart'!W2="Yes", 1, IF('Scoring Chart'!W2="Partial", 0.5, 0))</f>
        <v>1</v>
      </c>
      <c r="X2" s="113">
        <f>IF('Scoring Chart'!X2="Yes", 1, IF('Scoring Chart'!X2="Partial", 0.5, 0))</f>
        <v>1</v>
      </c>
      <c r="Y2" s="113">
        <f>IF('Scoring Chart'!Y2="Yes", 1, IF('Scoring Chart'!Y2="Partial", 0.5, 0))</f>
        <v>0.5</v>
      </c>
      <c r="Z2" s="113">
        <f>IF('Scoring Chart'!Z2="Yes", 1, IF('Scoring Chart'!Z2="Partial", 0.5, 0))</f>
        <v>1</v>
      </c>
      <c r="AA2" s="113">
        <f>IF('Scoring Chart'!AA2="Yes", 1, IF('Scoring Chart'!AA2="Partial", 0.5, 0))</f>
        <v>1</v>
      </c>
      <c r="AB2" s="113">
        <f>IF('Scoring Chart'!AB2="Yes", 1, IF('Scoring Chart'!AB2="Partial", 0.5, 0))</f>
        <v>1</v>
      </c>
      <c r="AC2" s="113">
        <f>IF('Scoring Chart'!AC2="Yes", 1, IF('Scoring Chart'!AC2="Partial", 0.5, 0))</f>
        <v>0.5</v>
      </c>
      <c r="AD2" s="113">
        <f>IF('Scoring Chart'!AD2="Yes", 1, IF('Scoring Chart'!AD2="Partial", 0.5, 0))</f>
        <v>1</v>
      </c>
      <c r="AE2" s="113">
        <f>IF('Scoring Chart'!AE2="Yes", 1, IF('Scoring Chart'!AE2="Partial", 0.5, 0))</f>
        <v>1</v>
      </c>
      <c r="AF2" s="113">
        <f>IF('Scoring Chart'!AF2="Yes", 1, IF('Scoring Chart'!AF2="Partial", 0.5, 0))</f>
        <v>1</v>
      </c>
      <c r="AG2" s="113">
        <f>IF('Scoring Chart'!AG2="Yes", 1, IF('Scoring Chart'!AG2="Partial", 0.5, 0))</f>
        <v>1</v>
      </c>
      <c r="AH2" s="113">
        <f>IF('Scoring Chart'!AH2="Yes", 1, IF('Scoring Chart'!AH2="Partial", 0.5, 0))</f>
        <v>1</v>
      </c>
      <c r="AI2" s="113">
        <f>IF('Scoring Chart'!AI2="Yes", 1, IF('Scoring Chart'!AI2="Partial", 0.5, 0))</f>
        <v>1</v>
      </c>
      <c r="AJ2" s="113">
        <f>IF('Scoring Chart'!AJ2="Yes", 1, IF('Scoring Chart'!AJ2="Partial", 0.5, 0))</f>
        <v>1</v>
      </c>
      <c r="AK2" s="113">
        <f>IF('Scoring Chart'!AK2="Yes", 1, IF('Scoring Chart'!AK2="Partial", 0.5, 0))</f>
        <v>1</v>
      </c>
      <c r="AL2" s="113">
        <f>IF('Scoring Chart'!AL2="Yes", 1, IF('Scoring Chart'!AL2="Partial", 0.5, 0))</f>
        <v>1</v>
      </c>
      <c r="AM2" s="113">
        <f>IF('Scoring Chart'!AM2="Yes", 1, IF('Scoring Chart'!AM2="Partial", 0.5, 0))</f>
        <v>1</v>
      </c>
      <c r="AN2" s="113">
        <f>IF('Scoring Chart'!AN2="Yes", 1, IF('Scoring Chart'!AN2="Partial", 0.5, 0))</f>
        <v>1</v>
      </c>
      <c r="AO2" s="113">
        <f>IF('Scoring Chart'!AO2="Yes", 1, IF('Scoring Chart'!AO2="Partial", 0.5, 0))</f>
        <v>1</v>
      </c>
      <c r="AP2" s="113">
        <f>IF('Scoring Chart'!AP2="Yes", 1, IF('Scoring Chart'!AP2="Partial", 0.5, 0))</f>
        <v>1</v>
      </c>
      <c r="AQ2" s="113">
        <f>IF('Scoring Chart'!AQ2="Yes", 1, IF('Scoring Chart'!AQ2="Partial", 0.5, 0))</f>
        <v>1</v>
      </c>
      <c r="AR2" s="113">
        <f>IF('Scoring Chart'!AR2="Yes", 1, IF('Scoring Chart'!AR2="Partial", 0.5, 0))</f>
        <v>1</v>
      </c>
      <c r="AS2" s="113">
        <f>IF('Scoring Chart'!AS2="Yes", 1, IF('Scoring Chart'!AS2="Partial", 0.5, 0))</f>
        <v>1</v>
      </c>
      <c r="AT2" s="113">
        <f>IF('Scoring Chart'!AT2="Yes", 1, IF('Scoring Chart'!AT2="Partial", 0.5, 0))</f>
        <v>1</v>
      </c>
      <c r="AU2" s="113">
        <f>IF('Scoring Chart'!AU2="Yes", 1, IF('Scoring Chart'!AU2="Partial", 0.5, 0))</f>
        <v>1</v>
      </c>
      <c r="AV2" s="113">
        <f>IF('Scoring Chart'!AV2="Yes", 1, IF('Scoring Chart'!AV2="Partial", 0.5, 0))</f>
        <v>1</v>
      </c>
      <c r="AW2" s="113">
        <f>IF('Scoring Chart'!AW2="Yes", 1, IF('Scoring Chart'!AW2="Partial", 0.5, 0))</f>
        <v>0.5</v>
      </c>
      <c r="AX2" s="113">
        <f>IF('Scoring Chart'!AX2="Yes", 1, IF('Scoring Chart'!AX2="Partial", 0.5, 0))</f>
        <v>0</v>
      </c>
      <c r="AY2" s="113">
        <f>IF('Scoring Chart'!AY2="Yes", 1, IF('Scoring Chart'!AY2="Partial", 0.5, 0))</f>
        <v>1</v>
      </c>
      <c r="AZ2" s="113">
        <f>IF('Scoring Chart'!AZ2="Yes", 1, IF('Scoring Chart'!AZ2="Partial", 0.5, 0))</f>
        <v>1</v>
      </c>
      <c r="BA2" s="113">
        <f>IF('Scoring Chart'!BA2="Yes", 1, IF('Scoring Chart'!BA2="Partial", 0.5, 0))</f>
        <v>1</v>
      </c>
      <c r="BB2" s="113">
        <f>IF('Scoring Chart'!BB2="Yes", 1, IF('Scoring Chart'!BB2="Partial", 0.5, 0))</f>
        <v>1</v>
      </c>
      <c r="BC2" s="113">
        <f>IF('Scoring Chart'!BC2="Yes", 1, IF('Scoring Chart'!BC2="Partial", 0.5, 0))</f>
        <v>1</v>
      </c>
      <c r="BD2" s="36">
        <f>IF('Scoring Chart'!BD2="Yes", 1, IF('Scoring Chart'!BD2="Partial", 0.5, 0))</f>
        <v>0</v>
      </c>
    </row>
    <row r="3" spans="1:56" ht="27.75" customHeight="1">
      <c r="A3" s="203"/>
      <c r="B3" s="225"/>
      <c r="C3" s="114" t="s">
        <v>58</v>
      </c>
      <c r="D3" s="116">
        <v>1</v>
      </c>
      <c r="E3" s="70">
        <f t="shared" ref="E3:E12" si="0">D3*(10/16)</f>
        <v>0.625</v>
      </c>
      <c r="F3" s="110">
        <f>IF('Scoring Chart'!F3="Yes", 1, IF('Scoring Chart'!F3="Partial", 0.5, 0))</f>
        <v>1</v>
      </c>
      <c r="G3" s="110">
        <f>IF('Scoring Chart'!G3="Yes", 1, IF('Scoring Chart'!G3="Partial", 0.5, 0))</f>
        <v>1</v>
      </c>
      <c r="H3" s="110">
        <f>IF('Scoring Chart'!H3="Yes", 1, IF('Scoring Chart'!H3="Partial", 0.5, 0))</f>
        <v>0</v>
      </c>
      <c r="I3" s="110">
        <f>IF('Scoring Chart'!I3="Yes", 1, IF('Scoring Chart'!I3="Partial", 0.5, 0))</f>
        <v>1</v>
      </c>
      <c r="J3" s="110">
        <f>IF('Scoring Chart'!J3="Yes", 1, IF('Scoring Chart'!J3="Partial", 0.5, 0))</f>
        <v>1</v>
      </c>
      <c r="K3" s="110">
        <f>IF('Scoring Chart'!K3="Yes", 1, IF('Scoring Chart'!K3="Partial", 0.5, 0))</f>
        <v>1</v>
      </c>
      <c r="L3" s="110">
        <f>IF('Scoring Chart'!L3="Yes", 1, IF('Scoring Chart'!L3="Partial", 0.5, 0))</f>
        <v>1</v>
      </c>
      <c r="M3" s="110">
        <f>IF('Scoring Chart'!M3="Yes", 1, IF('Scoring Chart'!M3="Partial", 0.5, 0))</f>
        <v>1</v>
      </c>
      <c r="N3" s="110">
        <f>IF('Scoring Chart'!N3="Yes", 1, IF('Scoring Chart'!N3="Partial", 0.5, 0))</f>
        <v>1</v>
      </c>
      <c r="O3" s="110">
        <f>IF('Scoring Chart'!O3="Yes", 1, IF('Scoring Chart'!O3="Partial", 0.5, 0))</f>
        <v>1</v>
      </c>
      <c r="P3" s="110">
        <f>IF('Scoring Chart'!P3="Yes", 1, IF('Scoring Chart'!P3="Partial", 0.5, 0))</f>
        <v>0.5</v>
      </c>
      <c r="Q3" s="110">
        <f>IF('Scoring Chart'!Q3="Yes", 1, IF('Scoring Chart'!Q3="Partial", 0.5, 0))</f>
        <v>1</v>
      </c>
      <c r="R3" s="110">
        <f>IF('Scoring Chart'!R3="Yes", 1, IF('Scoring Chart'!R3="Partial", 0.5, 0))</f>
        <v>0</v>
      </c>
      <c r="S3" s="110">
        <f>IF('Scoring Chart'!S3="Yes", 1, IF('Scoring Chart'!S3="Partial", 0.5, 0))</f>
        <v>1</v>
      </c>
      <c r="T3" s="110">
        <f>IF('Scoring Chart'!T3="Yes", 1, IF('Scoring Chart'!T3="Partial", 0.5, 0))</f>
        <v>1</v>
      </c>
      <c r="U3" s="110">
        <f>IF('Scoring Chart'!U3="Yes", 1, IF('Scoring Chart'!U3="Partial", 0.5, 0))</f>
        <v>1</v>
      </c>
      <c r="V3" s="110">
        <f>IF('Scoring Chart'!V3="Yes", 1, IF('Scoring Chart'!V3="Partial", 0.5, 0))</f>
        <v>1</v>
      </c>
      <c r="W3" s="110">
        <f>IF('Scoring Chart'!W3="Yes", 1, IF('Scoring Chart'!W3="Partial", 0.5, 0))</f>
        <v>1</v>
      </c>
      <c r="X3" s="110">
        <f>IF('Scoring Chart'!X3="Yes", 1, IF('Scoring Chart'!X3="Partial", 0.5, 0))</f>
        <v>1</v>
      </c>
      <c r="Y3" s="110">
        <f>IF('Scoring Chart'!Y3="Yes", 1, IF('Scoring Chart'!Y3="Partial", 0.5, 0))</f>
        <v>0.5</v>
      </c>
      <c r="Z3" s="110">
        <f>IF('Scoring Chart'!Z3="Yes", 1, IF('Scoring Chart'!Z3="Partial", 0.5, 0))</f>
        <v>1</v>
      </c>
      <c r="AA3" s="110">
        <f>IF('Scoring Chart'!AA3="Yes", 1, IF('Scoring Chart'!AA3="Partial", 0.5, 0))</f>
        <v>1</v>
      </c>
      <c r="AB3" s="110">
        <f>IF('Scoring Chart'!AB3="Yes", 1, IF('Scoring Chart'!AB3="Partial", 0.5, 0))</f>
        <v>1</v>
      </c>
      <c r="AC3" s="110">
        <f>IF('Scoring Chart'!AC3="Yes", 1, IF('Scoring Chart'!AC3="Partial", 0.5, 0))</f>
        <v>0.5</v>
      </c>
      <c r="AD3" s="110">
        <f>IF('Scoring Chart'!AD3="Yes", 1, IF('Scoring Chart'!AD3="Partial", 0.5, 0))</f>
        <v>1</v>
      </c>
      <c r="AE3" s="110">
        <f>IF('Scoring Chart'!AE3="Yes", 1, IF('Scoring Chart'!AE3="Partial", 0.5, 0))</f>
        <v>1</v>
      </c>
      <c r="AF3" s="110">
        <f>IF('Scoring Chart'!AF3="Yes", 1, IF('Scoring Chart'!AF3="Partial", 0.5, 0))</f>
        <v>1</v>
      </c>
      <c r="AG3" s="110">
        <f>IF('Scoring Chart'!AG3="Yes", 1, IF('Scoring Chart'!AG3="Partial", 0.5, 0))</f>
        <v>1</v>
      </c>
      <c r="AH3" s="110">
        <f>IF('Scoring Chart'!AH3="Yes", 1, IF('Scoring Chart'!AH3="Partial", 0.5, 0))</f>
        <v>1</v>
      </c>
      <c r="AI3" s="110">
        <f>IF('Scoring Chart'!AI3="Yes", 1, IF('Scoring Chart'!AI3="Partial", 0.5, 0))</f>
        <v>1</v>
      </c>
      <c r="AJ3" s="110">
        <f>IF('Scoring Chart'!AJ3="Yes", 1, IF('Scoring Chart'!AJ3="Partial", 0.5, 0))</f>
        <v>1</v>
      </c>
      <c r="AK3" s="110">
        <f>IF('Scoring Chart'!AK3="Yes", 1, IF('Scoring Chart'!AK3="Partial", 0.5, 0))</f>
        <v>1</v>
      </c>
      <c r="AL3" s="110">
        <f>IF('Scoring Chart'!AL3="Yes", 1, IF('Scoring Chart'!AL3="Partial", 0.5, 0))</f>
        <v>1</v>
      </c>
      <c r="AM3" s="110">
        <f>IF('Scoring Chart'!AM3="Yes", 1, IF('Scoring Chart'!AM3="Partial", 0.5, 0))</f>
        <v>1</v>
      </c>
      <c r="AN3" s="110">
        <f>IF('Scoring Chart'!AN3="Yes", 1, IF('Scoring Chart'!AN3="Partial", 0.5, 0))</f>
        <v>1</v>
      </c>
      <c r="AO3" s="110">
        <f>IF('Scoring Chart'!AO3="Yes", 1, IF('Scoring Chart'!AO3="Partial", 0.5, 0))</f>
        <v>1</v>
      </c>
      <c r="AP3" s="110">
        <f>IF('Scoring Chart'!AP3="Yes", 1, IF('Scoring Chart'!AP3="Partial", 0.5, 0))</f>
        <v>1</v>
      </c>
      <c r="AQ3" s="110">
        <f>IF('Scoring Chart'!AQ3="Yes", 1, IF('Scoring Chart'!AQ3="Partial", 0.5, 0))</f>
        <v>1</v>
      </c>
      <c r="AR3" s="110">
        <f>IF('Scoring Chart'!AR3="Yes", 1, IF('Scoring Chart'!AR3="Partial", 0.5, 0))</f>
        <v>1</v>
      </c>
      <c r="AS3" s="110">
        <f>IF('Scoring Chart'!AS3="Yes", 1, IF('Scoring Chart'!AS3="Partial", 0.5, 0))</f>
        <v>1</v>
      </c>
      <c r="AT3" s="110">
        <f>IF('Scoring Chart'!AT3="Yes", 1, IF('Scoring Chart'!AT3="Partial", 0.5, 0))</f>
        <v>1</v>
      </c>
      <c r="AU3" s="110">
        <f>IF('Scoring Chart'!AU3="Yes", 1, IF('Scoring Chart'!AU3="Partial", 0.5, 0))</f>
        <v>1</v>
      </c>
      <c r="AV3" s="110">
        <f>IF('Scoring Chart'!AV3="Yes", 1, IF('Scoring Chart'!AV3="Partial", 0.5, 0))</f>
        <v>1</v>
      </c>
      <c r="AW3" s="110">
        <f>IF('Scoring Chart'!AW3="Yes", 1, IF('Scoring Chart'!AW3="Partial", 0.5, 0))</f>
        <v>0.5</v>
      </c>
      <c r="AX3" s="110">
        <f>IF('Scoring Chart'!AX3="Yes", 1, IF('Scoring Chart'!AX3="Partial", 0.5, 0))</f>
        <v>1</v>
      </c>
      <c r="AY3" s="110">
        <f>IF('Scoring Chart'!AY3="Yes", 1, IF('Scoring Chart'!AY3="Partial", 0.5, 0))</f>
        <v>1</v>
      </c>
      <c r="AZ3" s="110">
        <f>IF('Scoring Chart'!AZ3="Yes", 1, IF('Scoring Chart'!AZ3="Partial", 0.5, 0))</f>
        <v>1</v>
      </c>
      <c r="BA3" s="110">
        <f>IF('Scoring Chart'!BA3="Yes", 1, IF('Scoring Chart'!BA3="Partial", 0.5, 0))</f>
        <v>1</v>
      </c>
      <c r="BB3" s="110">
        <f>IF('Scoring Chart'!BB3="Yes", 1, IF('Scoring Chart'!BB3="Partial", 0.5, 0))</f>
        <v>1</v>
      </c>
      <c r="BC3" s="110">
        <f>IF('Scoring Chart'!BC3="Yes", 1, IF('Scoring Chart'!BC3="Partial", 0.5, 0))</f>
        <v>1</v>
      </c>
      <c r="BD3" s="37">
        <f>IF('Scoring Chart'!BD3="Yes", 1, IF('Scoring Chart'!BD3="Partial", 0.5, 0))</f>
        <v>0</v>
      </c>
    </row>
    <row r="4" spans="1:56" ht="27.75" customHeight="1">
      <c r="A4" s="203"/>
      <c r="B4" s="225"/>
      <c r="C4" s="114" t="s">
        <v>59</v>
      </c>
      <c r="D4" s="116">
        <v>1</v>
      </c>
      <c r="E4" s="70">
        <f t="shared" si="0"/>
        <v>0.625</v>
      </c>
      <c r="F4" s="110">
        <f>IF('Scoring Chart'!F4="Yes", 1, IF('Scoring Chart'!F4="Partial", 0.5, 0))</f>
        <v>1</v>
      </c>
      <c r="G4" s="110">
        <f>IF('Scoring Chart'!G4="Yes", 1, IF('Scoring Chart'!G4="Partial", 0.5, 0))</f>
        <v>1</v>
      </c>
      <c r="H4" s="110">
        <f>IF('Scoring Chart'!H4="Yes", 1, IF('Scoring Chart'!H4="Partial", 0.5, 0))</f>
        <v>0</v>
      </c>
      <c r="I4" s="110">
        <f>IF('Scoring Chart'!I4="Yes", 1, IF('Scoring Chart'!I4="Partial", 0.5, 0))</f>
        <v>1</v>
      </c>
      <c r="J4" s="110">
        <f>IF('Scoring Chart'!J4="Yes", 1, IF('Scoring Chart'!J4="Partial", 0.5, 0))</f>
        <v>1</v>
      </c>
      <c r="K4" s="110">
        <f>IF('Scoring Chart'!K4="Yes", 1, IF('Scoring Chart'!K4="Partial", 0.5, 0))</f>
        <v>1</v>
      </c>
      <c r="L4" s="110">
        <f>IF('Scoring Chart'!L4="Yes", 1, IF('Scoring Chart'!L4="Partial", 0.5, 0))</f>
        <v>1</v>
      </c>
      <c r="M4" s="110">
        <f>IF('Scoring Chart'!M4="Yes", 1, IF('Scoring Chart'!M4="Partial", 0.5, 0))</f>
        <v>1</v>
      </c>
      <c r="N4" s="110">
        <f>IF('Scoring Chart'!N4="Yes", 1, IF('Scoring Chart'!N4="Partial", 0.5, 0))</f>
        <v>1</v>
      </c>
      <c r="O4" s="110">
        <f>IF('Scoring Chart'!O4="Yes", 1, IF('Scoring Chart'!O4="Partial", 0.5, 0))</f>
        <v>1</v>
      </c>
      <c r="P4" s="110">
        <f>IF('Scoring Chart'!P4="Yes", 1, IF('Scoring Chart'!P4="Partial", 0.5, 0))</f>
        <v>0</v>
      </c>
      <c r="Q4" s="110">
        <f>IF('Scoring Chart'!Q4="Yes", 1, IF('Scoring Chart'!Q4="Partial", 0.5, 0))</f>
        <v>1</v>
      </c>
      <c r="R4" s="110">
        <f>IF('Scoring Chart'!R4="Yes", 1, IF('Scoring Chart'!R4="Partial", 0.5, 0))</f>
        <v>0</v>
      </c>
      <c r="S4" s="110">
        <f>IF('Scoring Chart'!S4="Yes", 1, IF('Scoring Chart'!S4="Partial", 0.5, 0))</f>
        <v>1</v>
      </c>
      <c r="T4" s="110">
        <f>IF('Scoring Chart'!T4="Yes", 1, IF('Scoring Chart'!T4="Partial", 0.5, 0))</f>
        <v>1</v>
      </c>
      <c r="U4" s="110">
        <f>IF('Scoring Chart'!U4="Yes", 1, IF('Scoring Chart'!U4="Partial", 0.5, 0))</f>
        <v>1</v>
      </c>
      <c r="V4" s="110">
        <f>IF('Scoring Chart'!V4="Yes", 1, IF('Scoring Chart'!V4="Partial", 0.5, 0))</f>
        <v>1</v>
      </c>
      <c r="W4" s="110">
        <f>IF('Scoring Chart'!W4="Yes", 1, IF('Scoring Chart'!W4="Partial", 0.5, 0))</f>
        <v>1</v>
      </c>
      <c r="X4" s="110">
        <f>IF('Scoring Chart'!X4="Yes", 1, IF('Scoring Chart'!X4="Partial", 0.5, 0))</f>
        <v>1</v>
      </c>
      <c r="Y4" s="110">
        <f>IF('Scoring Chart'!Y4="Yes", 1, IF('Scoring Chart'!Y4="Partial", 0.5, 0))</f>
        <v>0</v>
      </c>
      <c r="Z4" s="110">
        <f>IF('Scoring Chart'!Z4="Yes", 1, IF('Scoring Chart'!Z4="Partial", 0.5, 0))</f>
        <v>1</v>
      </c>
      <c r="AA4" s="110">
        <f>IF('Scoring Chart'!AA4="Yes", 1, IF('Scoring Chart'!AA4="Partial", 0.5, 0))</f>
        <v>1</v>
      </c>
      <c r="AB4" s="110">
        <f>IF('Scoring Chart'!AB4="Yes", 1, IF('Scoring Chart'!AB4="Partial", 0.5, 0))</f>
        <v>1</v>
      </c>
      <c r="AC4" s="110">
        <f>IF('Scoring Chart'!AC4="Yes", 1, IF('Scoring Chart'!AC4="Partial", 0.5, 0))</f>
        <v>0.5</v>
      </c>
      <c r="AD4" s="110">
        <f>IF('Scoring Chart'!AD4="Yes", 1, IF('Scoring Chart'!AD4="Partial", 0.5, 0))</f>
        <v>1</v>
      </c>
      <c r="AE4" s="110">
        <f>IF('Scoring Chart'!AE4="Yes", 1, IF('Scoring Chart'!AE4="Partial", 0.5, 0))</f>
        <v>1</v>
      </c>
      <c r="AF4" s="110">
        <f>IF('Scoring Chart'!AF4="Yes", 1, IF('Scoring Chart'!AF4="Partial", 0.5, 0))</f>
        <v>1</v>
      </c>
      <c r="AG4" s="110">
        <f>IF('Scoring Chart'!AG4="Yes", 1, IF('Scoring Chart'!AG4="Partial", 0.5, 0))</f>
        <v>1</v>
      </c>
      <c r="AH4" s="110">
        <f>IF('Scoring Chart'!AH4="Yes", 1, IF('Scoring Chart'!AH4="Partial", 0.5, 0))</f>
        <v>1</v>
      </c>
      <c r="AI4" s="110">
        <f>IF('Scoring Chart'!AI4="Yes", 1, IF('Scoring Chart'!AI4="Partial", 0.5, 0))</f>
        <v>0</v>
      </c>
      <c r="AJ4" s="110">
        <f>IF('Scoring Chart'!AJ4="Yes", 1, IF('Scoring Chart'!AJ4="Partial", 0.5, 0))</f>
        <v>1</v>
      </c>
      <c r="AK4" s="110">
        <f>IF('Scoring Chart'!AK4="Yes", 1, IF('Scoring Chart'!AK4="Partial", 0.5, 0))</f>
        <v>1</v>
      </c>
      <c r="AL4" s="110">
        <f>IF('Scoring Chart'!AL4="Yes", 1, IF('Scoring Chart'!AL4="Partial", 0.5, 0))</f>
        <v>1</v>
      </c>
      <c r="AM4" s="110">
        <f>IF('Scoring Chart'!AM4="Yes", 1, IF('Scoring Chart'!AM4="Partial", 0.5, 0))</f>
        <v>0.5</v>
      </c>
      <c r="AN4" s="110">
        <f>IF('Scoring Chart'!AN4="Yes", 1, IF('Scoring Chart'!AN4="Partial", 0.5, 0))</f>
        <v>0</v>
      </c>
      <c r="AO4" s="110">
        <f>IF('Scoring Chart'!AO4="Yes", 1, IF('Scoring Chart'!AO4="Partial", 0.5, 0))</f>
        <v>1</v>
      </c>
      <c r="AP4" s="110">
        <f>IF('Scoring Chart'!AP4="Yes", 1, IF('Scoring Chart'!AP4="Partial", 0.5, 0))</f>
        <v>0.5</v>
      </c>
      <c r="AQ4" s="110">
        <f>IF('Scoring Chart'!AQ4="Yes", 1, IF('Scoring Chart'!AQ4="Partial", 0.5, 0))</f>
        <v>1</v>
      </c>
      <c r="AR4" s="110">
        <f>IF('Scoring Chart'!AR4="Yes", 1, IF('Scoring Chart'!AR4="Partial", 0.5, 0))</f>
        <v>0.5</v>
      </c>
      <c r="AS4" s="110">
        <f>IF('Scoring Chart'!AS4="Yes", 1, IF('Scoring Chart'!AS4="Partial", 0.5, 0))</f>
        <v>1</v>
      </c>
      <c r="AT4" s="110">
        <f>IF('Scoring Chart'!AT4="Yes", 1, IF('Scoring Chart'!AT4="Partial", 0.5, 0))</f>
        <v>1</v>
      </c>
      <c r="AU4" s="110">
        <f>IF('Scoring Chart'!AU4="Yes", 1, IF('Scoring Chart'!AU4="Partial", 0.5, 0))</f>
        <v>1</v>
      </c>
      <c r="AV4" s="110">
        <f>IF('Scoring Chart'!AV4="Yes", 1, IF('Scoring Chart'!AV4="Partial", 0.5, 0))</f>
        <v>0</v>
      </c>
      <c r="AW4" s="110">
        <f>IF('Scoring Chart'!AW4="Yes", 1, IF('Scoring Chart'!AW4="Partial", 0.5, 0))</f>
        <v>0.5</v>
      </c>
      <c r="AX4" s="110">
        <f>IF('Scoring Chart'!AX4="Yes", 1, IF('Scoring Chart'!AX4="Partial", 0.5, 0))</f>
        <v>0</v>
      </c>
      <c r="AY4" s="110">
        <f>IF('Scoring Chart'!AY4="Yes", 1, IF('Scoring Chart'!AY4="Partial", 0.5, 0))</f>
        <v>1</v>
      </c>
      <c r="AZ4" s="110">
        <f>IF('Scoring Chart'!AZ4="Yes", 1, IF('Scoring Chart'!AZ4="Partial", 0.5, 0))</f>
        <v>1</v>
      </c>
      <c r="BA4" s="110">
        <f>IF('Scoring Chart'!BA4="Yes", 1, IF('Scoring Chart'!BA4="Partial", 0.5, 0))</f>
        <v>1</v>
      </c>
      <c r="BB4" s="110">
        <f>IF('Scoring Chart'!BB4="Yes", 1, IF('Scoring Chart'!BB4="Partial", 0.5, 0))</f>
        <v>1</v>
      </c>
      <c r="BC4" s="110">
        <f>IF('Scoring Chart'!BC4="Yes", 1, IF('Scoring Chart'!BC4="Partial", 0.5, 0))</f>
        <v>0.5</v>
      </c>
      <c r="BD4" s="37">
        <f>IF('Scoring Chart'!BD4="Yes", 1, IF('Scoring Chart'!BD4="Partial", 0.5, 0))</f>
        <v>0</v>
      </c>
    </row>
    <row r="5" spans="1:56" ht="27.75" customHeight="1">
      <c r="A5" s="203"/>
      <c r="B5" s="220"/>
      <c r="C5" s="114" t="s">
        <v>60</v>
      </c>
      <c r="D5" s="116">
        <v>1</v>
      </c>
      <c r="E5" s="70">
        <f t="shared" si="0"/>
        <v>0.625</v>
      </c>
      <c r="F5" s="110">
        <f>IF('Scoring Chart'!F5="Yes", 1, IF('Scoring Chart'!F5="Partial", 0.5, 0))</f>
        <v>1</v>
      </c>
      <c r="G5" s="110">
        <f>IF('Scoring Chart'!G5="Yes", 1, IF('Scoring Chart'!G5="Partial", 0.5, 0))</f>
        <v>1</v>
      </c>
      <c r="H5" s="110">
        <f>IF('Scoring Chart'!H5="Yes", 1, IF('Scoring Chart'!H5="Partial", 0.5, 0))</f>
        <v>0</v>
      </c>
      <c r="I5" s="110">
        <f>IF('Scoring Chart'!I5="Yes", 1, IF('Scoring Chart'!I5="Partial", 0.5, 0))</f>
        <v>1</v>
      </c>
      <c r="J5" s="110">
        <f>IF('Scoring Chart'!J5="Yes", 1, IF('Scoring Chart'!J5="Partial", 0.5, 0))</f>
        <v>1</v>
      </c>
      <c r="K5" s="110">
        <f>IF('Scoring Chart'!K5="Yes", 1, IF('Scoring Chart'!K5="Partial", 0.5, 0))</f>
        <v>1</v>
      </c>
      <c r="L5" s="110">
        <f>IF('Scoring Chart'!L5="Yes", 1, IF('Scoring Chart'!L5="Partial", 0.5, 0))</f>
        <v>1</v>
      </c>
      <c r="M5" s="110">
        <f>IF('Scoring Chart'!M5="Yes", 1, IF('Scoring Chart'!M5="Partial", 0.5, 0))</f>
        <v>1</v>
      </c>
      <c r="N5" s="110">
        <f>IF('Scoring Chart'!N5="Yes", 1, IF('Scoring Chart'!N5="Partial", 0.5, 0))</f>
        <v>0.5</v>
      </c>
      <c r="O5" s="110">
        <f>IF('Scoring Chart'!O5="Yes", 1, IF('Scoring Chart'!O5="Partial", 0.5, 0))</f>
        <v>1</v>
      </c>
      <c r="P5" s="110">
        <f>IF('Scoring Chart'!P5="Yes", 1, IF('Scoring Chart'!P5="Partial", 0.5, 0))</f>
        <v>0.5</v>
      </c>
      <c r="Q5" s="110">
        <f>IF('Scoring Chart'!Q5="Yes", 1, IF('Scoring Chart'!Q5="Partial", 0.5, 0))</f>
        <v>1</v>
      </c>
      <c r="R5" s="110">
        <f>IF('Scoring Chart'!R5="Yes", 1, IF('Scoring Chart'!R5="Partial", 0.5, 0))</f>
        <v>0</v>
      </c>
      <c r="S5" s="110">
        <f>IF('Scoring Chart'!S5="Yes", 1, IF('Scoring Chart'!S5="Partial", 0.5, 0))</f>
        <v>0</v>
      </c>
      <c r="T5" s="110">
        <f>IF('Scoring Chart'!T5="Yes", 1, IF('Scoring Chart'!T5="Partial", 0.5, 0))</f>
        <v>0</v>
      </c>
      <c r="U5" s="110">
        <f>IF('Scoring Chart'!U5="Yes", 1, IF('Scoring Chart'!U5="Partial", 0.5, 0))</f>
        <v>0</v>
      </c>
      <c r="V5" s="110">
        <f>IF('Scoring Chart'!V5="Yes", 1, IF('Scoring Chart'!V5="Partial", 0.5, 0))</f>
        <v>1</v>
      </c>
      <c r="W5" s="110">
        <f>IF('Scoring Chart'!W5="Yes", 1, IF('Scoring Chart'!W5="Partial", 0.5, 0))</f>
        <v>1</v>
      </c>
      <c r="X5" s="110">
        <f>IF('Scoring Chart'!X5="Yes", 1, IF('Scoring Chart'!X5="Partial", 0.5, 0))</f>
        <v>1</v>
      </c>
      <c r="Y5" s="110">
        <f>IF('Scoring Chart'!Y5="Yes", 1, IF('Scoring Chart'!Y5="Partial", 0.5, 0))</f>
        <v>1</v>
      </c>
      <c r="Z5" s="110">
        <f>IF('Scoring Chart'!Z5="Yes", 1, IF('Scoring Chart'!Z5="Partial", 0.5, 0))</f>
        <v>0.5</v>
      </c>
      <c r="AA5" s="110">
        <f>IF('Scoring Chart'!AA5="Yes", 1, IF('Scoring Chart'!AA5="Partial", 0.5, 0))</f>
        <v>1</v>
      </c>
      <c r="AB5" s="110">
        <f>IF('Scoring Chart'!AB5="Yes", 1, IF('Scoring Chart'!AB5="Partial", 0.5, 0))</f>
        <v>0</v>
      </c>
      <c r="AC5" s="110">
        <f>IF('Scoring Chart'!AC5="Yes", 1, IF('Scoring Chart'!AC5="Partial", 0.5, 0))</f>
        <v>0.5</v>
      </c>
      <c r="AD5" s="110">
        <f>IF('Scoring Chart'!AD5="Yes", 1, IF('Scoring Chart'!AD5="Partial", 0.5, 0))</f>
        <v>1</v>
      </c>
      <c r="AE5" s="110">
        <f>IF('Scoring Chart'!AE5="Yes", 1, IF('Scoring Chart'!AE5="Partial", 0.5, 0))</f>
        <v>1</v>
      </c>
      <c r="AF5" s="110">
        <f>IF('Scoring Chart'!AF5="Yes", 1, IF('Scoring Chart'!AF5="Partial", 0.5, 0))</f>
        <v>0.5</v>
      </c>
      <c r="AG5" s="110">
        <f>IF('Scoring Chart'!AG5="Yes", 1, IF('Scoring Chart'!AG5="Partial", 0.5, 0))</f>
        <v>1</v>
      </c>
      <c r="AH5" s="110">
        <f>IF('Scoring Chart'!AH5="Yes", 1, IF('Scoring Chart'!AH5="Partial", 0.5, 0))</f>
        <v>0.5</v>
      </c>
      <c r="AI5" s="110">
        <f>IF('Scoring Chart'!AI5="Yes", 1, IF('Scoring Chart'!AI5="Partial", 0.5, 0))</f>
        <v>1</v>
      </c>
      <c r="AJ5" s="110">
        <f>IF('Scoring Chart'!AJ5="Yes", 1, IF('Scoring Chart'!AJ5="Partial", 0.5, 0))</f>
        <v>1</v>
      </c>
      <c r="AK5" s="110">
        <f>IF('Scoring Chart'!AK5="Yes", 1, IF('Scoring Chart'!AK5="Partial", 0.5, 0))</f>
        <v>1</v>
      </c>
      <c r="AL5" s="110">
        <f>IF('Scoring Chart'!AL5="Yes", 1, IF('Scoring Chart'!AL5="Partial", 0.5, 0))</f>
        <v>1</v>
      </c>
      <c r="AM5" s="110">
        <f>IF('Scoring Chart'!AM5="Yes", 1, IF('Scoring Chart'!AM5="Partial", 0.5, 0))</f>
        <v>1</v>
      </c>
      <c r="AN5" s="110">
        <f>IF('Scoring Chart'!AN5="Yes", 1, IF('Scoring Chart'!AN5="Partial", 0.5, 0))</f>
        <v>1</v>
      </c>
      <c r="AO5" s="110">
        <f>IF('Scoring Chart'!AO5="Yes", 1, IF('Scoring Chart'!AO5="Partial", 0.5, 0))</f>
        <v>0</v>
      </c>
      <c r="AP5" s="110">
        <f>IF('Scoring Chart'!AP5="Yes", 1, IF('Scoring Chart'!AP5="Partial", 0.5, 0))</f>
        <v>1</v>
      </c>
      <c r="AQ5" s="110">
        <f>IF('Scoring Chart'!AQ5="Yes", 1, IF('Scoring Chart'!AQ5="Partial", 0.5, 0))</f>
        <v>1</v>
      </c>
      <c r="AR5" s="110">
        <f>IF('Scoring Chart'!AR5="Yes", 1, IF('Scoring Chart'!AR5="Partial", 0.5, 0))</f>
        <v>1</v>
      </c>
      <c r="AS5" s="110">
        <f>IF('Scoring Chart'!AS5="Yes", 1, IF('Scoring Chart'!AS5="Partial", 0.5, 0))</f>
        <v>1</v>
      </c>
      <c r="AT5" s="110">
        <f>IF('Scoring Chart'!AT5="Yes", 1, IF('Scoring Chart'!AT5="Partial", 0.5, 0))</f>
        <v>1</v>
      </c>
      <c r="AU5" s="110">
        <f>IF('Scoring Chart'!AU5="Yes", 1, IF('Scoring Chart'!AU5="Partial", 0.5, 0))</f>
        <v>0</v>
      </c>
      <c r="AV5" s="110">
        <f>IF('Scoring Chart'!AV5="Yes", 1, IF('Scoring Chart'!AV5="Partial", 0.5, 0))</f>
        <v>1</v>
      </c>
      <c r="AW5" s="110">
        <f>IF('Scoring Chart'!AW5="Yes", 1, IF('Scoring Chart'!AW5="Partial", 0.5, 0))</f>
        <v>0.5</v>
      </c>
      <c r="AX5" s="110">
        <f>IF('Scoring Chart'!AX5="Yes", 1, IF('Scoring Chart'!AX5="Partial", 0.5, 0))</f>
        <v>1</v>
      </c>
      <c r="AY5" s="110">
        <f>IF('Scoring Chart'!AY5="Yes", 1, IF('Scoring Chart'!AY5="Partial", 0.5, 0))</f>
        <v>1</v>
      </c>
      <c r="AZ5" s="110">
        <f>IF('Scoring Chart'!AZ5="Yes", 1, IF('Scoring Chart'!AZ5="Partial", 0.5, 0))</f>
        <v>1</v>
      </c>
      <c r="BA5" s="110">
        <f>IF('Scoring Chart'!BA5="Yes", 1, IF('Scoring Chart'!BA5="Partial", 0.5, 0))</f>
        <v>1</v>
      </c>
      <c r="BB5" s="110">
        <f>IF('Scoring Chart'!BB5="Yes", 1, IF('Scoring Chart'!BB5="Partial", 0.5, 0))</f>
        <v>1</v>
      </c>
      <c r="BC5" s="110">
        <f>IF('Scoring Chart'!BC5="Yes", 1, IF('Scoring Chart'!BC5="Partial", 0.5, 0))</f>
        <v>1</v>
      </c>
      <c r="BD5" s="37">
        <f>IF('Scoring Chart'!BD5="Yes", 1, IF('Scoring Chart'!BD5="Partial", 0.5, 0))</f>
        <v>0</v>
      </c>
    </row>
    <row r="6" spans="1:56" ht="20.100000000000001" customHeight="1">
      <c r="A6" s="203"/>
      <c r="B6" s="219" t="s">
        <v>61</v>
      </c>
      <c r="C6" s="198" t="s">
        <v>62</v>
      </c>
      <c r="D6" s="224">
        <v>2</v>
      </c>
      <c r="E6" s="165">
        <f t="shared" si="0"/>
        <v>1.25</v>
      </c>
      <c r="F6" s="219">
        <f>IF('Scoring Chart'!F6:F7="Yes", 2, IF('Scoring Chart'!F6:F7="Partial", 1, 0))</f>
        <v>2</v>
      </c>
      <c r="G6" s="219">
        <f>IF('Scoring Chart'!G6:G7="Yes", 2, IF('Scoring Chart'!G6:G7="Partial", 1, 0))</f>
        <v>1</v>
      </c>
      <c r="H6" s="219">
        <f>IF('Scoring Chart'!H6:H7="Yes", 2, IF('Scoring Chart'!H6:H7="Partial", 1, 0))</f>
        <v>0</v>
      </c>
      <c r="I6" s="219">
        <f>IF('Scoring Chart'!I6:I7="Yes", 2, IF('Scoring Chart'!I6:I7="Partial", 1, 0))</f>
        <v>2</v>
      </c>
      <c r="J6" s="219">
        <f>IF('Scoring Chart'!J6:J7="Yes", 2, IF('Scoring Chart'!J6:J7="Partial", 1, 0))</f>
        <v>2</v>
      </c>
      <c r="K6" s="219">
        <f>IF('Scoring Chart'!K6:K7="Yes", 2, IF('Scoring Chart'!K6:K7="Partial", 1, 0))</f>
        <v>2</v>
      </c>
      <c r="L6" s="219">
        <f>IF('Scoring Chart'!L6:L7="Yes", 2, IF('Scoring Chart'!L6:L7="Partial", 1, 0))</f>
        <v>2</v>
      </c>
      <c r="M6" s="219">
        <f>IF('Scoring Chart'!M6:M7="Yes", 2, IF('Scoring Chart'!M6:M7="Partial", 1, 0))</f>
        <v>2</v>
      </c>
      <c r="N6" s="219">
        <f>IF('Scoring Chart'!N6:N7="Yes", 2, IF('Scoring Chart'!N6:N7="Partial", 1, 0))</f>
        <v>2</v>
      </c>
      <c r="O6" s="219">
        <f>IF('Scoring Chart'!O6:O7="Yes", 2, IF('Scoring Chart'!O6:O7="Partial", 1, 0))</f>
        <v>0</v>
      </c>
      <c r="P6" s="219">
        <f>IF('Scoring Chart'!P6:P7="Yes", 2, IF('Scoring Chart'!P6:P7="Partial", 1, 0))</f>
        <v>2</v>
      </c>
      <c r="Q6" s="219">
        <f>IF('Scoring Chart'!Q6:Q7="Yes", 2, IF('Scoring Chart'!Q6:Q7="Partial", 1, 0))</f>
        <v>2</v>
      </c>
      <c r="R6" s="219">
        <f>IF('Scoring Chart'!R6:R7="Yes", 2, IF('Scoring Chart'!R6:R7="Partial", 1, 0))</f>
        <v>0</v>
      </c>
      <c r="S6" s="219">
        <f>IF('Scoring Chart'!S6:S7="Yes", 2, IF('Scoring Chart'!S6:S7="Partial", 1, 0))</f>
        <v>0</v>
      </c>
      <c r="T6" s="219">
        <f>IF('Scoring Chart'!T6:T7="Yes", 2, IF('Scoring Chart'!T6:T7="Partial", 1, 0))</f>
        <v>2</v>
      </c>
      <c r="U6" s="219">
        <f>IF('Scoring Chart'!U6:U7="Yes", 2, IF('Scoring Chart'!U6:U7="Partial", 1, 0))</f>
        <v>2</v>
      </c>
      <c r="V6" s="219">
        <f>IF('Scoring Chart'!V6:V7="Yes", 2, IF('Scoring Chart'!V6:V7="Partial", 1, 0))</f>
        <v>2</v>
      </c>
      <c r="W6" s="219">
        <f>IF('Scoring Chart'!W6:W7="Yes", 2, IF('Scoring Chart'!W6:W7="Partial", 1, 0))</f>
        <v>2</v>
      </c>
      <c r="X6" s="219">
        <f>IF('Scoring Chart'!X6:X7="Yes", 2, IF('Scoring Chart'!X6:X7="Partial", 1, 0))</f>
        <v>2</v>
      </c>
      <c r="Y6" s="219">
        <f>IF('Scoring Chart'!Y6:Y7="Yes", 2, IF('Scoring Chart'!Y6:Y7="Partial", 1, 0))</f>
        <v>0</v>
      </c>
      <c r="Z6" s="219">
        <f>IF('Scoring Chart'!Z6:Z7="Yes", 2, IF('Scoring Chart'!Z6:Z7="Partial", 1, 0))</f>
        <v>2</v>
      </c>
      <c r="AA6" s="219">
        <f>IF('Scoring Chart'!AA6:AA7="Yes", 2, IF('Scoring Chart'!AA6:AA7="Partial", 1, 0))</f>
        <v>2</v>
      </c>
      <c r="AB6" s="219">
        <f>IF('Scoring Chart'!AB6:AB7="Yes", 2, IF('Scoring Chart'!AB6:AB7="Partial", 1, 0))</f>
        <v>2</v>
      </c>
      <c r="AC6" s="219">
        <f>IF('Scoring Chart'!AC6:AC7="Yes", 2, IF('Scoring Chart'!AC6:AC7="Partial", 1, 0))</f>
        <v>2</v>
      </c>
      <c r="AD6" s="219">
        <f>IF('Scoring Chart'!AD6:AD7="Yes", 2, IF('Scoring Chart'!AD6:AD7="Partial", 1, 0))</f>
        <v>2</v>
      </c>
      <c r="AE6" s="219">
        <f>IF('Scoring Chart'!AE6:AE7="Yes", 2, IF('Scoring Chart'!AE6:AE7="Partial", 1, 0))</f>
        <v>2</v>
      </c>
      <c r="AF6" s="219">
        <f>IF('Scoring Chart'!AF6:AF7="Yes", 2, IF('Scoring Chart'!AF6:AF7="Partial", 1, 0))</f>
        <v>1</v>
      </c>
      <c r="AG6" s="219">
        <f>IF('Scoring Chart'!AG6:AG7="Yes", 2, IF('Scoring Chart'!AG6:AG7="Partial", 1, 0))</f>
        <v>2</v>
      </c>
      <c r="AH6" s="219">
        <f>IF('Scoring Chart'!AH6:AH7="Yes", 2, IF('Scoring Chart'!AH6:AH7="Partial", 1, 0))</f>
        <v>2</v>
      </c>
      <c r="AI6" s="219">
        <f>IF('Scoring Chart'!AI6:AI7="Yes", 2, IF('Scoring Chart'!AI6:AI7="Partial", 1, 0))</f>
        <v>2</v>
      </c>
      <c r="AJ6" s="219">
        <f>IF('Scoring Chart'!AJ6:AJ7="Yes", 2, IF('Scoring Chart'!AJ6:AJ7="Partial", 1, 0))</f>
        <v>2</v>
      </c>
      <c r="AK6" s="219">
        <f>IF('Scoring Chart'!AK6:AK7="Yes", 2, IF('Scoring Chart'!AK6:AK7="Partial", 1, 0))</f>
        <v>2</v>
      </c>
      <c r="AL6" s="219">
        <f>IF('Scoring Chart'!AL6:AL7="Yes", 2, IF('Scoring Chart'!AL6:AL7="Partial", 1, 0))</f>
        <v>2</v>
      </c>
      <c r="AM6" s="219">
        <f>IF('Scoring Chart'!AM6:AM7="Yes", 2, IF('Scoring Chart'!AM6:AM7="Partial", 1, 0))</f>
        <v>2</v>
      </c>
      <c r="AN6" s="219">
        <f>IF('Scoring Chart'!AN6:AN7="Yes", 2, IF('Scoring Chart'!AN6:AN7="Partial", 1, 0))</f>
        <v>2</v>
      </c>
      <c r="AO6" s="219">
        <f>IF('Scoring Chart'!AO6:AO7="Yes", 2, IF('Scoring Chart'!AO6:AO7="Partial", 1, 0))</f>
        <v>2</v>
      </c>
      <c r="AP6" s="219">
        <f>IF('Scoring Chart'!AP6:AP7="Yes", 2, IF('Scoring Chart'!AP6:AP7="Partial", 1, 0))</f>
        <v>2</v>
      </c>
      <c r="AQ6" s="219">
        <f>IF('Scoring Chart'!AQ6:AQ7="Yes", 2, IF('Scoring Chart'!AQ6:AQ7="Partial", 1, 0))</f>
        <v>2</v>
      </c>
      <c r="AR6" s="219">
        <f>IF('Scoring Chart'!AR6:AR7="Yes", 2, IF('Scoring Chart'!AR6:AR7="Partial", 1, 0))</f>
        <v>2</v>
      </c>
      <c r="AS6" s="219">
        <f>IF('Scoring Chart'!AS6:AS7="Yes", 2, IF('Scoring Chart'!AS6:AS7="Partial", 1, 0))</f>
        <v>2</v>
      </c>
      <c r="AT6" s="219">
        <f>IF('Scoring Chart'!AT6:AT7="Yes", 2, IF('Scoring Chart'!AT6:AT7="Partial", 1, 0))</f>
        <v>2</v>
      </c>
      <c r="AU6" s="219">
        <f>IF('Scoring Chart'!AU6:AU7="Yes", 2, IF('Scoring Chart'!AU6:AU7="Partial", 1, 0))</f>
        <v>2</v>
      </c>
      <c r="AV6" s="219">
        <f>IF('Scoring Chart'!AV6:AV7="Yes", 2, IF('Scoring Chart'!AV6:AV7="Partial", 1, 0))</f>
        <v>2</v>
      </c>
      <c r="AW6" s="219">
        <f>IF('Scoring Chart'!AW6:AW7="Yes", 2, IF('Scoring Chart'!AW6:AW7="Partial", 1, 0))</f>
        <v>2</v>
      </c>
      <c r="AX6" s="219">
        <f>IF('Scoring Chart'!AX6:AX7="Yes", 2, IF('Scoring Chart'!AX6:AX7="Partial", 1, 0))</f>
        <v>1</v>
      </c>
      <c r="AY6" s="219">
        <f>IF('Scoring Chart'!AY6:AY7="Yes", 2, IF('Scoring Chart'!AY6:AY7="Partial", 1, 0))</f>
        <v>0</v>
      </c>
      <c r="AZ6" s="219">
        <f>IF('Scoring Chart'!AZ6:AZ7="Yes", 2, IF('Scoring Chart'!AZ6:AZ7="Partial", 1, 0))</f>
        <v>0</v>
      </c>
      <c r="BA6" s="219">
        <f>IF('Scoring Chart'!BA6:BA7="Yes", 2, IF('Scoring Chart'!BA6:BA7="Partial", 1, 0))</f>
        <v>2</v>
      </c>
      <c r="BB6" s="219">
        <f>IF('Scoring Chart'!BB6:BB7="Yes", 2, IF('Scoring Chart'!BB6:BB7="Partial", 1, 0))</f>
        <v>2</v>
      </c>
      <c r="BC6" s="219">
        <f>IF('Scoring Chart'!BC6:BC7="Yes", 2, IF('Scoring Chart'!BC6:BC7="Partial", 1, 0))</f>
        <v>1</v>
      </c>
      <c r="BD6" s="217">
        <f>IF('Scoring Chart'!BD6:BD7="Yes", 2, IF('Scoring Chart'!BD6:BD7="Partial", 1, 0))</f>
        <v>0</v>
      </c>
    </row>
    <row r="7" spans="1:56" ht="20.100000000000001" customHeight="1">
      <c r="A7" s="203"/>
      <c r="B7" s="225"/>
      <c r="C7" s="199"/>
      <c r="D7" s="223"/>
      <c r="E7" s="166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18"/>
    </row>
    <row r="8" spans="1:56" ht="20.100000000000001" customHeight="1">
      <c r="A8" s="203"/>
      <c r="B8" s="225"/>
      <c r="C8" s="198" t="s">
        <v>63</v>
      </c>
      <c r="D8" s="224">
        <v>2</v>
      </c>
      <c r="E8" s="165">
        <f t="shared" si="0"/>
        <v>1.25</v>
      </c>
      <c r="F8" s="219">
        <f>IF('Scoring Chart'!F8:F9="Yes", 2, IF('Scoring Chart'!F8:F9="Partial", 1, 0))</f>
        <v>2</v>
      </c>
      <c r="G8" s="219">
        <f>IF('Scoring Chart'!G8:G9="Yes", 2, IF('Scoring Chart'!G8:G9="Partial", 1, 0))</f>
        <v>2</v>
      </c>
      <c r="H8" s="219">
        <f>IF('Scoring Chart'!H8:H9="Yes", 2, IF('Scoring Chart'!H8:H9="Partial", 1, 0))</f>
        <v>0</v>
      </c>
      <c r="I8" s="219">
        <f>IF('Scoring Chart'!I8:I9="Yes", 2, IF('Scoring Chart'!I8:I9="Partial", 1, 0))</f>
        <v>2</v>
      </c>
      <c r="J8" s="219">
        <f>IF('Scoring Chart'!J8:J9="Yes", 2, IF('Scoring Chart'!J8:J9="Partial", 1, 0))</f>
        <v>2</v>
      </c>
      <c r="K8" s="219">
        <f>IF('Scoring Chart'!K8:K9="Yes", 2, IF('Scoring Chart'!K8:K9="Partial", 1, 0))</f>
        <v>2</v>
      </c>
      <c r="L8" s="219">
        <f>IF('Scoring Chart'!L8:L9="Yes", 2, IF('Scoring Chart'!L8:L9="Partial", 1, 0))</f>
        <v>2</v>
      </c>
      <c r="M8" s="219">
        <f>IF('Scoring Chart'!M8:M9="Yes", 2, IF('Scoring Chart'!M8:M9="Partial", 1, 0))</f>
        <v>2</v>
      </c>
      <c r="N8" s="219">
        <f>IF('Scoring Chart'!N8:N9="Yes", 2, IF('Scoring Chart'!N8:N9="Partial", 1, 0))</f>
        <v>2</v>
      </c>
      <c r="O8" s="219">
        <f>IF('Scoring Chart'!O8:O9="Yes", 2, IF('Scoring Chart'!O8:O9="Partial", 1, 0))</f>
        <v>0</v>
      </c>
      <c r="P8" s="219">
        <f>IF('Scoring Chart'!P8:P9="Yes", 2, IF('Scoring Chart'!P8:P9="Partial", 1, 0))</f>
        <v>2</v>
      </c>
      <c r="Q8" s="219">
        <f>IF('Scoring Chart'!Q8:Q9="Yes", 2, IF('Scoring Chart'!Q8:Q9="Partial", 1, 0))</f>
        <v>2</v>
      </c>
      <c r="R8" s="219">
        <f>IF('Scoring Chart'!R8:R9="Yes", 2, IF('Scoring Chart'!R8:R9="Partial", 1, 0))</f>
        <v>0</v>
      </c>
      <c r="S8" s="219">
        <f>IF('Scoring Chart'!S8:S9="Yes", 2, IF('Scoring Chart'!S8:S9="Partial", 1, 0))</f>
        <v>0</v>
      </c>
      <c r="T8" s="219">
        <f>IF('Scoring Chart'!T8:T9="Yes", 2, IF('Scoring Chart'!T8:T9="Partial", 1, 0))</f>
        <v>0</v>
      </c>
      <c r="U8" s="219">
        <f>IF('Scoring Chart'!U8:U9="Yes", 2, IF('Scoring Chart'!U8:U9="Partial", 1, 0))</f>
        <v>0</v>
      </c>
      <c r="V8" s="219">
        <f>IF('Scoring Chart'!V8:V9="Yes", 2, IF('Scoring Chart'!V8:V9="Partial", 1, 0))</f>
        <v>2</v>
      </c>
      <c r="W8" s="219">
        <f>IF('Scoring Chart'!W8:W9="Yes", 2, IF('Scoring Chart'!W8:W9="Partial", 1, 0))</f>
        <v>2</v>
      </c>
      <c r="X8" s="219">
        <f>IF('Scoring Chart'!X8:X9="Yes", 2, IF('Scoring Chart'!X8:X9="Partial", 1, 0))</f>
        <v>2</v>
      </c>
      <c r="Y8" s="219">
        <f>IF('Scoring Chart'!Y8:Y9="Yes", 2, IF('Scoring Chart'!Y8:Y9="Partial", 1, 0))</f>
        <v>2</v>
      </c>
      <c r="Z8" s="219">
        <f>IF('Scoring Chart'!Z8:Z9="Yes", 2, IF('Scoring Chart'!Z8:Z9="Partial", 1, 0))</f>
        <v>0</v>
      </c>
      <c r="AA8" s="219">
        <f>IF('Scoring Chart'!AA8:AA9="Yes", 2, IF('Scoring Chart'!AA8:AA9="Partial", 1, 0))</f>
        <v>2</v>
      </c>
      <c r="AB8" s="219">
        <f>IF('Scoring Chart'!AB8:AB9="Yes", 2, IF('Scoring Chart'!AB8:AB9="Partial", 1, 0))</f>
        <v>0</v>
      </c>
      <c r="AC8" s="219">
        <f>IF('Scoring Chart'!AC8:AC9="Yes", 2, IF('Scoring Chart'!AC8:AC9="Partial", 1, 0))</f>
        <v>2</v>
      </c>
      <c r="AD8" s="219">
        <f>IF('Scoring Chart'!AD8:AD9="Yes", 2, IF('Scoring Chart'!AD8:AD9="Partial", 1, 0))</f>
        <v>2</v>
      </c>
      <c r="AE8" s="219">
        <f>IF('Scoring Chart'!AE8:AE9="Yes", 2, IF('Scoring Chart'!AE8:AE9="Partial", 1, 0))</f>
        <v>2</v>
      </c>
      <c r="AF8" s="219">
        <f>IF('Scoring Chart'!AF8:AF9="Yes", 2, IF('Scoring Chart'!AF8:AF9="Partial", 1, 0))</f>
        <v>1</v>
      </c>
      <c r="AG8" s="219">
        <f>IF('Scoring Chart'!AG8:AG9="Yes", 2, IF('Scoring Chart'!AG8:AG9="Partial", 1, 0))</f>
        <v>2</v>
      </c>
      <c r="AH8" s="219">
        <f>IF('Scoring Chart'!AH8:AH9="Yes", 2, IF('Scoring Chart'!AH8:AH9="Partial", 1, 0))</f>
        <v>2</v>
      </c>
      <c r="AI8" s="219">
        <f>IF('Scoring Chart'!AI8:AI9="Yes", 2, IF('Scoring Chart'!AI8:AI9="Partial", 1, 0))</f>
        <v>2</v>
      </c>
      <c r="AJ8" s="219">
        <f>IF('Scoring Chart'!AJ8:AJ9="Yes", 2, IF('Scoring Chart'!AJ8:AJ9="Partial", 1, 0))</f>
        <v>2</v>
      </c>
      <c r="AK8" s="219">
        <f>IF('Scoring Chart'!AK8:AK9="Yes", 2, IF('Scoring Chart'!AK8:AK9="Partial", 1, 0))</f>
        <v>2</v>
      </c>
      <c r="AL8" s="219">
        <f>IF('Scoring Chart'!AL8:AL9="Yes", 2, IF('Scoring Chart'!AL8:AL9="Partial", 1, 0))</f>
        <v>2</v>
      </c>
      <c r="AM8" s="219">
        <f>IF('Scoring Chart'!AM8:AM9="Yes", 2, IF('Scoring Chart'!AM8:AM9="Partial", 1, 0))</f>
        <v>0</v>
      </c>
      <c r="AN8" s="219">
        <f>IF('Scoring Chart'!AN8:AN9="Yes", 2, IF('Scoring Chart'!AN8:AN9="Partial", 1, 0))</f>
        <v>2</v>
      </c>
      <c r="AO8" s="219">
        <f>IF('Scoring Chart'!AO8:AO9="Yes", 2, IF('Scoring Chart'!AO8:AO9="Partial", 1, 0))</f>
        <v>0</v>
      </c>
      <c r="AP8" s="219">
        <f>IF('Scoring Chart'!AP8:AP9="Yes", 2, IF('Scoring Chart'!AP8:AP9="Partial", 1, 0))</f>
        <v>2</v>
      </c>
      <c r="AQ8" s="219">
        <f>IF('Scoring Chart'!AQ8:AQ9="Yes", 2, IF('Scoring Chart'!AQ8:AQ9="Partial", 1, 0))</f>
        <v>2</v>
      </c>
      <c r="AR8" s="219">
        <f>IF('Scoring Chart'!AR8:AR9="Yes", 2, IF('Scoring Chart'!AR8:AR9="Partial", 1, 0))</f>
        <v>2</v>
      </c>
      <c r="AS8" s="219">
        <f>IF('Scoring Chart'!AS8:AS9="Yes", 2, IF('Scoring Chart'!AS8:AS9="Partial", 1, 0))</f>
        <v>2</v>
      </c>
      <c r="AT8" s="219">
        <f>IF('Scoring Chart'!AT8:AT9="Yes", 2, IF('Scoring Chart'!AT8:AT9="Partial", 1, 0))</f>
        <v>2</v>
      </c>
      <c r="AU8" s="219">
        <f>IF('Scoring Chart'!AU8:AU9="Yes", 2, IF('Scoring Chart'!AU8:AU9="Partial", 1, 0))</f>
        <v>0</v>
      </c>
      <c r="AV8" s="219">
        <f>IF('Scoring Chart'!AV8:AV9="Yes", 2, IF('Scoring Chart'!AV8:AV9="Partial", 1, 0))</f>
        <v>2</v>
      </c>
      <c r="AW8" s="219">
        <f>IF('Scoring Chart'!AW8:AW9="Yes", 2, IF('Scoring Chart'!AW8:AW9="Partial", 1, 0))</f>
        <v>2</v>
      </c>
      <c r="AX8" s="219">
        <f>IF('Scoring Chart'!AX8:AX9="Yes", 2, IF('Scoring Chart'!AX8:AX9="Partial", 1, 0))</f>
        <v>1</v>
      </c>
      <c r="AY8" s="219">
        <f>IF('Scoring Chart'!AY8:AY9="Yes", 2, IF('Scoring Chart'!AY8:AY9="Partial", 1, 0))</f>
        <v>0</v>
      </c>
      <c r="AZ8" s="219">
        <f>IF('Scoring Chart'!AZ8:AZ9="Yes", 2, IF('Scoring Chart'!AZ8:AZ9="Partial", 1, 0))</f>
        <v>1</v>
      </c>
      <c r="BA8" s="219">
        <f>IF('Scoring Chart'!BA8:BA9="Yes", 2, IF('Scoring Chart'!BA8:BA9="Partial", 1, 0))</f>
        <v>2</v>
      </c>
      <c r="BB8" s="219">
        <f>IF('Scoring Chart'!BB8:BB9="Yes", 2, IF('Scoring Chart'!BB8:BB9="Partial", 1, 0))</f>
        <v>2</v>
      </c>
      <c r="BC8" s="219">
        <f>IF('Scoring Chart'!BC8:BC9="Yes", 2, IF('Scoring Chart'!BC8:BC9="Partial", 1, 0))</f>
        <v>1</v>
      </c>
      <c r="BD8" s="217">
        <f>IF('Scoring Chart'!BD8:BD9="Yes", 2, IF('Scoring Chart'!BD8:BD9="Partial", 1, 0))</f>
        <v>0</v>
      </c>
    </row>
    <row r="9" spans="1:56" ht="20.100000000000001" customHeight="1">
      <c r="A9" s="203"/>
      <c r="B9" s="220"/>
      <c r="C9" s="199"/>
      <c r="D9" s="223"/>
      <c r="E9" s="166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18"/>
    </row>
    <row r="10" spans="1:56" ht="20.100000000000001" customHeight="1">
      <c r="A10" s="203"/>
      <c r="B10" s="219" t="s">
        <v>91</v>
      </c>
      <c r="C10" s="198" t="s">
        <v>62</v>
      </c>
      <c r="D10" s="224">
        <v>2</v>
      </c>
      <c r="E10" s="165">
        <f t="shared" si="0"/>
        <v>1.25</v>
      </c>
      <c r="F10" s="219">
        <f>IF('Scoring Chart'!F10:F11="Yes", 2, 0)</f>
        <v>0</v>
      </c>
      <c r="G10" s="219">
        <f>IF('Scoring Chart'!G10:G11="Yes", 2, 0)</f>
        <v>2</v>
      </c>
      <c r="H10" s="219">
        <f>IF('Scoring Chart'!H10:H11="Yes", 2, 0)</f>
        <v>0</v>
      </c>
      <c r="I10" s="219">
        <f>IF('Scoring Chart'!I10:I11="Yes", 2, 0)</f>
        <v>0</v>
      </c>
      <c r="J10" s="219">
        <f>IF('Scoring Chart'!J10:J11="Yes", 2, 0)</f>
        <v>2</v>
      </c>
      <c r="K10" s="219">
        <f>IF('Scoring Chart'!K10:K11="Yes", 2, 0)</f>
        <v>2</v>
      </c>
      <c r="L10" s="219">
        <f>IF('Scoring Chart'!L10:L11="Yes", 2, 0)</f>
        <v>2</v>
      </c>
      <c r="M10" s="219">
        <f>IF('Scoring Chart'!M10:M11="Yes", 2, 0)</f>
        <v>2</v>
      </c>
      <c r="N10" s="219">
        <f>IF('Scoring Chart'!N10:N11="Yes", 2, 0)</f>
        <v>0</v>
      </c>
      <c r="O10" s="219">
        <f>IF('Scoring Chart'!O10:O11="Yes", 2, 0)</f>
        <v>2</v>
      </c>
      <c r="P10" s="219">
        <f>IF('Scoring Chart'!P10:P11="Yes", 2, 0)</f>
        <v>2</v>
      </c>
      <c r="Q10" s="219">
        <f>IF('Scoring Chart'!Q10:Q11="Yes", 2, 0)</f>
        <v>2</v>
      </c>
      <c r="R10" s="219">
        <f>IF('Scoring Chart'!R10:R11="Yes", 2, 0)</f>
        <v>0</v>
      </c>
      <c r="S10" s="219">
        <f>IF('Scoring Chart'!S10:S11="Yes", 2, 0)</f>
        <v>0</v>
      </c>
      <c r="T10" s="219">
        <f>IF('Scoring Chart'!T10:T11="Yes", 2, 0)</f>
        <v>2</v>
      </c>
      <c r="U10" s="219">
        <f>IF('Scoring Chart'!U10:U11="Yes", 2, 0)</f>
        <v>2</v>
      </c>
      <c r="V10" s="219">
        <f>IF('Scoring Chart'!V10:V11="Yes", 2, 0)</f>
        <v>2</v>
      </c>
      <c r="W10" s="219">
        <f>IF('Scoring Chart'!W10:W11="Yes", 2, 0)</f>
        <v>2</v>
      </c>
      <c r="X10" s="219">
        <f>IF('Scoring Chart'!X10:X11="Yes", 2, 0)</f>
        <v>2</v>
      </c>
      <c r="Y10" s="219">
        <f>IF('Scoring Chart'!Y10:Y11="Yes", 2, 0)</f>
        <v>0</v>
      </c>
      <c r="Z10" s="219">
        <f>IF('Scoring Chart'!Z10:Z11="Yes", 2, 0)</f>
        <v>0</v>
      </c>
      <c r="AA10" s="219">
        <f>IF('Scoring Chart'!AA10:AA11="Yes", 2, 0)</f>
        <v>2</v>
      </c>
      <c r="AB10" s="219">
        <f>IF('Scoring Chart'!AB10:AB11="Yes", 2, 0)</f>
        <v>2</v>
      </c>
      <c r="AC10" s="219">
        <f>IF('Scoring Chart'!AC10:AC11="Yes", 2, 0)</f>
        <v>0</v>
      </c>
      <c r="AD10" s="219">
        <f>IF('Scoring Chart'!AD10:AD11="Yes", 2, 0)</f>
        <v>2</v>
      </c>
      <c r="AE10" s="219">
        <f>IF('Scoring Chart'!AE10:AE11="Yes", 2, 0)</f>
        <v>0</v>
      </c>
      <c r="AF10" s="219">
        <f>IF('Scoring Chart'!AF10:AF11="Yes", 2, 0)</f>
        <v>2</v>
      </c>
      <c r="AG10" s="219">
        <f>IF('Scoring Chart'!AG10:AG11="Yes", 2, 0)</f>
        <v>0</v>
      </c>
      <c r="AH10" s="219">
        <f>IF('Scoring Chart'!AH10:AH11="Yes", 2, 0)</f>
        <v>0</v>
      </c>
      <c r="AI10" s="219">
        <f>IF('Scoring Chart'!AI10:AI11="Yes", 2, 0)</f>
        <v>2</v>
      </c>
      <c r="AJ10" s="219">
        <f>IF('Scoring Chart'!AJ10:AJ11="Yes", 2, 0)</f>
        <v>2</v>
      </c>
      <c r="AK10" s="219">
        <f>IF('Scoring Chart'!AK10:AK11="Yes", 2, 0)</f>
        <v>2</v>
      </c>
      <c r="AL10" s="219">
        <f>IF('Scoring Chart'!AL10:AL11="Yes", 2, 0)</f>
        <v>0</v>
      </c>
      <c r="AM10" s="219">
        <f>IF('Scoring Chart'!AM10:AM11="Yes", 2, 0)</f>
        <v>2</v>
      </c>
      <c r="AN10" s="219">
        <f>IF('Scoring Chart'!AN10:AN11="Yes", 2, 0)</f>
        <v>0</v>
      </c>
      <c r="AO10" s="219">
        <f>IF('Scoring Chart'!AO10:AO11="Yes", 2, 0)</f>
        <v>0</v>
      </c>
      <c r="AP10" s="219">
        <f>IF('Scoring Chart'!AP10:AP11="Yes", 2, 0)</f>
        <v>0</v>
      </c>
      <c r="AQ10" s="219">
        <f>IF('Scoring Chart'!AQ10:AQ11="Yes", 2, 0)</f>
        <v>2</v>
      </c>
      <c r="AR10" s="219">
        <f>IF('Scoring Chart'!AR10:AR11="Yes", 2, 0)</f>
        <v>0</v>
      </c>
      <c r="AS10" s="219">
        <f>IF('Scoring Chart'!AS10:AS11="Yes", 2, 0)</f>
        <v>2</v>
      </c>
      <c r="AT10" s="219">
        <f>IF('Scoring Chart'!AT10:AT11="Yes", 2, 0)</f>
        <v>2</v>
      </c>
      <c r="AU10" s="219">
        <f>IF('Scoring Chart'!AU10:AU11="Yes", 2, 0)</f>
        <v>2</v>
      </c>
      <c r="AV10" s="219">
        <f>IF('Scoring Chart'!AV10:AV11="Yes", 2, 0)</f>
        <v>2</v>
      </c>
      <c r="AW10" s="219">
        <f>IF('Scoring Chart'!AW10:AW11="Yes", 2, 0)</f>
        <v>2</v>
      </c>
      <c r="AX10" s="219">
        <f>IF('Scoring Chart'!AX10:AX11="Yes", 2, 0)</f>
        <v>0</v>
      </c>
      <c r="AY10" s="219">
        <f>IF('Scoring Chart'!AY10:AY11="Yes", 2, 0)</f>
        <v>0</v>
      </c>
      <c r="AZ10" s="219">
        <f>IF('Scoring Chart'!AZ10:AZ11="Yes", 2, 0)</f>
        <v>0</v>
      </c>
      <c r="BA10" s="219">
        <f>IF('Scoring Chart'!BA10:BA11="Yes", 2, 0)</f>
        <v>2</v>
      </c>
      <c r="BB10" s="219">
        <f>IF('Scoring Chart'!BB10:BB11="Yes", 2, 0)</f>
        <v>2</v>
      </c>
      <c r="BC10" s="219">
        <f>IF('Scoring Chart'!BC10:BC11="Yes", 2, 0)</f>
        <v>0</v>
      </c>
      <c r="BD10" s="217">
        <f>IF('Scoring Chart'!BD10:BD11="Yes", 2, 0)</f>
        <v>0</v>
      </c>
    </row>
    <row r="11" spans="1:56" ht="20.100000000000001" customHeight="1">
      <c r="A11" s="203"/>
      <c r="B11" s="225"/>
      <c r="C11" s="199"/>
      <c r="D11" s="223"/>
      <c r="E11" s="166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18"/>
    </row>
    <row r="12" spans="1:56" ht="20.100000000000001" customHeight="1">
      <c r="A12" s="203"/>
      <c r="B12" s="225"/>
      <c r="C12" s="198" t="s">
        <v>63</v>
      </c>
      <c r="D12" s="224">
        <v>2</v>
      </c>
      <c r="E12" s="165">
        <f t="shared" si="0"/>
        <v>1.25</v>
      </c>
      <c r="F12" s="219">
        <f>IF('Scoring Chart'!F12:F13="Yes", 2, 0)</f>
        <v>0</v>
      </c>
      <c r="G12" s="219">
        <f>IF('Scoring Chart'!G12:G13="Yes", 2, 0)</f>
        <v>2</v>
      </c>
      <c r="H12" s="219">
        <f>IF('Scoring Chart'!H12:H13="Yes", 2, 0)</f>
        <v>0</v>
      </c>
      <c r="I12" s="219">
        <f>IF('Scoring Chart'!I12:I13="Yes", 2, 0)</f>
        <v>0</v>
      </c>
      <c r="J12" s="219">
        <f>IF('Scoring Chart'!J12:J13="Yes", 2, 0)</f>
        <v>2</v>
      </c>
      <c r="K12" s="219">
        <f>IF('Scoring Chart'!K12:K13="Yes", 2, 0)</f>
        <v>2</v>
      </c>
      <c r="L12" s="219">
        <f>IF('Scoring Chart'!L12:L13="Yes", 2, 0)</f>
        <v>2</v>
      </c>
      <c r="M12" s="219">
        <f>IF('Scoring Chart'!M12:M13="Yes", 2, 0)</f>
        <v>2</v>
      </c>
      <c r="N12" s="219">
        <f>IF('Scoring Chart'!N12:N13="Yes", 2, 0)</f>
        <v>0</v>
      </c>
      <c r="O12" s="219">
        <f>IF('Scoring Chart'!O12:O13="Yes", 2, 0)</f>
        <v>2</v>
      </c>
      <c r="P12" s="219">
        <f>IF('Scoring Chart'!P12:P13="Yes", 2, 0)</f>
        <v>2</v>
      </c>
      <c r="Q12" s="219">
        <f>IF('Scoring Chart'!Q12:Q13="Yes", 2, 0)</f>
        <v>2</v>
      </c>
      <c r="R12" s="219">
        <f>IF('Scoring Chart'!R12:R13="Yes", 2, 0)</f>
        <v>0</v>
      </c>
      <c r="S12" s="219">
        <f>IF('Scoring Chart'!S12:S13="Yes", 2, 0)</f>
        <v>0</v>
      </c>
      <c r="T12" s="219">
        <f>IF('Scoring Chart'!T12:T13="Yes", 2, 0)</f>
        <v>0</v>
      </c>
      <c r="U12" s="219">
        <f>IF('Scoring Chart'!U12:U13="Yes", 2, 0)</f>
        <v>0</v>
      </c>
      <c r="V12" s="219">
        <f>IF('Scoring Chart'!V12:V13="Yes", 2, 0)</f>
        <v>2</v>
      </c>
      <c r="W12" s="219">
        <f>IF('Scoring Chart'!W12:W13="Yes", 2, 0)</f>
        <v>2</v>
      </c>
      <c r="X12" s="219">
        <f>IF('Scoring Chart'!X12:X13="Yes", 2, 0)</f>
        <v>2</v>
      </c>
      <c r="Y12" s="219">
        <f>IF('Scoring Chart'!Y12:Y13="Yes", 2, 0)</f>
        <v>2</v>
      </c>
      <c r="Z12" s="219">
        <f>IF('Scoring Chart'!Z12:Z13="Yes", 2, 0)</f>
        <v>0</v>
      </c>
      <c r="AA12" s="219">
        <f>IF('Scoring Chart'!AA12:AA13="Yes", 2, 0)</f>
        <v>2</v>
      </c>
      <c r="AB12" s="219">
        <f>IF('Scoring Chart'!AB12:AB13="Yes", 2, 0)</f>
        <v>0</v>
      </c>
      <c r="AC12" s="219">
        <f>IF('Scoring Chart'!AC12:AC13="Yes", 2, 0)</f>
        <v>0</v>
      </c>
      <c r="AD12" s="219">
        <f>IF('Scoring Chart'!AD12:AD13="Yes", 2, 0)</f>
        <v>2</v>
      </c>
      <c r="AE12" s="219">
        <f>IF('Scoring Chart'!AE12:AE13="Yes", 2, 0)</f>
        <v>0</v>
      </c>
      <c r="AF12" s="219">
        <f>IF('Scoring Chart'!AF12:AF13="Yes", 2, 0)</f>
        <v>2</v>
      </c>
      <c r="AG12" s="219">
        <f>IF('Scoring Chart'!AG12:AG13="Yes", 2, 0)</f>
        <v>0</v>
      </c>
      <c r="AH12" s="219">
        <f>IF('Scoring Chart'!AH12:AH13="Yes", 2, 0)</f>
        <v>0</v>
      </c>
      <c r="AI12" s="219">
        <f>IF('Scoring Chart'!AI12:AI13="Yes", 2, 0)</f>
        <v>2</v>
      </c>
      <c r="AJ12" s="219">
        <f>IF('Scoring Chart'!AJ12:AJ13="Yes", 2, 0)</f>
        <v>2</v>
      </c>
      <c r="AK12" s="219">
        <f>IF('Scoring Chart'!AK12:AK13="Yes", 2, 0)</f>
        <v>2</v>
      </c>
      <c r="AL12" s="219">
        <f>IF('Scoring Chart'!AL12:AL13="Yes", 2, 0)</f>
        <v>0</v>
      </c>
      <c r="AM12" s="219">
        <f>IF('Scoring Chart'!AM12:AM13="Yes", 2, 0)</f>
        <v>0</v>
      </c>
      <c r="AN12" s="219">
        <f>IF('Scoring Chart'!AN12:AN13="Yes", 2, 0)</f>
        <v>0</v>
      </c>
      <c r="AO12" s="219">
        <f>IF('Scoring Chart'!AO12:AO13="Yes", 2, 0)</f>
        <v>0</v>
      </c>
      <c r="AP12" s="219">
        <f>IF('Scoring Chart'!AP12:AP13="Yes", 2, 0)</f>
        <v>0</v>
      </c>
      <c r="AQ12" s="219">
        <f>IF('Scoring Chart'!AQ12:AQ13="Yes", 2, 0)</f>
        <v>2</v>
      </c>
      <c r="AR12" s="219">
        <f>IF('Scoring Chart'!AR12:AR13="Yes", 2, 0)</f>
        <v>0</v>
      </c>
      <c r="AS12" s="219">
        <f>IF('Scoring Chart'!AS12:AS13="Yes", 2, 0)</f>
        <v>2</v>
      </c>
      <c r="AT12" s="219">
        <f>IF('Scoring Chart'!AT12:AT13="Yes", 2, 0)</f>
        <v>2</v>
      </c>
      <c r="AU12" s="219">
        <f>IF('Scoring Chart'!AU12:AU13="Yes", 2, 0)</f>
        <v>0</v>
      </c>
      <c r="AV12" s="219">
        <f>IF('Scoring Chart'!AV12:AV13="Yes", 2, 0)</f>
        <v>2</v>
      </c>
      <c r="AW12" s="219">
        <f>IF('Scoring Chart'!AW12:AW13="Yes", 2, 0)</f>
        <v>2</v>
      </c>
      <c r="AX12" s="219">
        <f>IF('Scoring Chart'!AX12:AX13="Yes", 2, 0)</f>
        <v>0</v>
      </c>
      <c r="AY12" s="219">
        <f>IF('Scoring Chart'!AY12:AY13="Yes", 2, 0)</f>
        <v>0</v>
      </c>
      <c r="AZ12" s="219">
        <f>IF('Scoring Chart'!AZ12:AZ13="Yes", 2, 0)</f>
        <v>2</v>
      </c>
      <c r="BA12" s="219">
        <f>IF('Scoring Chart'!BA12:BA13="Yes", 2, 0)</f>
        <v>2</v>
      </c>
      <c r="BB12" s="219">
        <f>IF('Scoring Chart'!BB12:BB13="Yes", 2, 0)</f>
        <v>2</v>
      </c>
      <c r="BC12" s="219">
        <f>IF('Scoring Chart'!BC12:BC13="Yes", 2, 0)</f>
        <v>0</v>
      </c>
      <c r="BD12" s="217">
        <f>IF('Scoring Chart'!BD12:BD13="Yes", 2, 0)</f>
        <v>0</v>
      </c>
    </row>
    <row r="13" spans="1:56" ht="20.100000000000001" customHeight="1">
      <c r="A13" s="203"/>
      <c r="B13" s="220"/>
      <c r="C13" s="199"/>
      <c r="D13" s="223"/>
      <c r="E13" s="166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18"/>
    </row>
    <row r="14" spans="1:56" ht="20.100000000000001" customHeight="1">
      <c r="A14" s="203"/>
      <c r="B14" s="207" t="s">
        <v>65</v>
      </c>
      <c r="C14" s="198" t="s">
        <v>62</v>
      </c>
      <c r="D14" s="224">
        <v>2</v>
      </c>
      <c r="E14" s="165">
        <f>D14*(10/16)</f>
        <v>1.25</v>
      </c>
      <c r="F14" s="219">
        <f>IF('Scoring Chart'!F14:F15="Yes", 2, IF('Scoring Chart'!F14:F15="Partial", 1, 0))</f>
        <v>2</v>
      </c>
      <c r="G14" s="219">
        <f>IF('Scoring Chart'!G14:G15="Yes", 2, IF('Scoring Chart'!G14:G15="Partial", 1, 0))</f>
        <v>2</v>
      </c>
      <c r="H14" s="219">
        <f>IF('Scoring Chart'!H14:H15="Yes", 2, IF('Scoring Chart'!H14:H15="Partial", 1, 0))</f>
        <v>0</v>
      </c>
      <c r="I14" s="219">
        <f>IF('Scoring Chart'!I14:I15="Yes", 2, IF('Scoring Chart'!I14:I15="Partial", 1, 0))</f>
        <v>2</v>
      </c>
      <c r="J14" s="219">
        <f>IF('Scoring Chart'!J14:J15="Yes", 2, IF('Scoring Chart'!J14:J15="Partial", 1, 0))</f>
        <v>2</v>
      </c>
      <c r="K14" s="219">
        <f>IF('Scoring Chart'!K14:K15="Yes", 2, IF('Scoring Chart'!K14:K15="Partial", 1, 0))</f>
        <v>2</v>
      </c>
      <c r="L14" s="219">
        <f>IF('Scoring Chart'!L14:L15="Yes", 2, IF('Scoring Chart'!L14:L15="Partial", 1, 0))</f>
        <v>2</v>
      </c>
      <c r="M14" s="219">
        <f>IF('Scoring Chart'!M14:M15="Yes", 2, IF('Scoring Chart'!M14:M15="Partial", 1, 0))</f>
        <v>2</v>
      </c>
      <c r="N14" s="219">
        <f>IF('Scoring Chart'!N14:N15="Yes", 2, IF('Scoring Chart'!N14:N15="Partial", 1, 0))</f>
        <v>2</v>
      </c>
      <c r="O14" s="219">
        <f>IF('Scoring Chart'!O14:O15="Yes", 2, IF('Scoring Chart'!O14:O15="Partial", 1, 0))</f>
        <v>2</v>
      </c>
      <c r="P14" s="219">
        <f>IF('Scoring Chart'!P14:P15="Yes", 2, IF('Scoring Chart'!P14:P15="Partial", 1, 0))</f>
        <v>2</v>
      </c>
      <c r="Q14" s="219">
        <f>IF('Scoring Chart'!Q14:Q15="Yes", 2, IF('Scoring Chart'!Q14:Q15="Partial", 1, 0))</f>
        <v>2</v>
      </c>
      <c r="R14" s="219">
        <f>IF('Scoring Chart'!R14:R15="Yes", 2, IF('Scoring Chart'!R14:R15="Partial", 1, 0))</f>
        <v>0</v>
      </c>
      <c r="S14" s="219">
        <f>IF('Scoring Chart'!S14:S15="Yes", 2, IF('Scoring Chart'!S14:S15="Partial", 1, 0))</f>
        <v>2</v>
      </c>
      <c r="T14" s="219">
        <f>IF('Scoring Chart'!T14:T15="Yes", 2, IF('Scoring Chart'!T14:T15="Partial", 1, 0))</f>
        <v>2</v>
      </c>
      <c r="U14" s="219">
        <f>IF('Scoring Chart'!U14:U15="Yes", 2, IF('Scoring Chart'!U14:U15="Partial", 1, 0))</f>
        <v>2</v>
      </c>
      <c r="V14" s="219">
        <f>IF('Scoring Chart'!V14:V15="Yes", 2, IF('Scoring Chart'!V14:V15="Partial", 1, 0))</f>
        <v>2</v>
      </c>
      <c r="W14" s="219">
        <f>IF('Scoring Chart'!W14:W15="Yes", 2, IF('Scoring Chart'!W14:W15="Partial", 1, 0))</f>
        <v>2</v>
      </c>
      <c r="X14" s="219">
        <f>IF('Scoring Chart'!X14:X15="Yes", 2, IF('Scoring Chart'!X14:X15="Partial", 1, 0))</f>
        <v>2</v>
      </c>
      <c r="Y14" s="219">
        <f>IF('Scoring Chart'!Y14:Y15="Yes", 2, IF('Scoring Chart'!Y14:Y15="Partial", 1, 0))</f>
        <v>0</v>
      </c>
      <c r="Z14" s="219">
        <f>IF('Scoring Chart'!Z14:Z15="Yes", 2, IF('Scoring Chart'!Z14:Z15="Partial", 1, 0))</f>
        <v>2</v>
      </c>
      <c r="AA14" s="219">
        <f>IF('Scoring Chart'!AA14:AA15="Yes", 2, IF('Scoring Chart'!AA14:AA15="Partial", 1, 0))</f>
        <v>2</v>
      </c>
      <c r="AB14" s="219">
        <f>IF('Scoring Chart'!AB14:AB15="Yes", 2, IF('Scoring Chart'!AB14:AB15="Partial", 1, 0))</f>
        <v>0</v>
      </c>
      <c r="AC14" s="219">
        <f>IF('Scoring Chart'!AC14:AC15="Yes", 2, IF('Scoring Chart'!AC14:AC15="Partial", 1, 0))</f>
        <v>2</v>
      </c>
      <c r="AD14" s="219">
        <f>IF('Scoring Chart'!AD14:AD15="Yes", 2, IF('Scoring Chart'!AD14:AD15="Partial", 1, 0))</f>
        <v>2</v>
      </c>
      <c r="AE14" s="219">
        <f>IF('Scoring Chart'!AE14:AE15="Yes", 2, IF('Scoring Chart'!AE14:AE15="Partial", 1, 0))</f>
        <v>2</v>
      </c>
      <c r="AF14" s="219">
        <f>IF('Scoring Chart'!AF14:AF15="Yes", 2, IF('Scoring Chart'!AF14:AF15="Partial", 1, 0))</f>
        <v>2</v>
      </c>
      <c r="AG14" s="219">
        <f>IF('Scoring Chart'!AG14:AG15="Yes", 2, IF('Scoring Chart'!AG14:AG15="Partial", 1, 0))</f>
        <v>2</v>
      </c>
      <c r="AH14" s="219">
        <f>IF('Scoring Chart'!AH14:AH15="Yes", 2, IF('Scoring Chart'!AH14:AH15="Partial", 1, 0))</f>
        <v>2</v>
      </c>
      <c r="AI14" s="219">
        <f>IF('Scoring Chart'!AI14:AI15="Yes", 2, IF('Scoring Chart'!AI14:AI15="Partial", 1, 0))</f>
        <v>2</v>
      </c>
      <c r="AJ14" s="219">
        <f>IF('Scoring Chart'!AJ14:AJ15="Yes", 2, IF('Scoring Chart'!AJ14:AJ15="Partial", 1, 0))</f>
        <v>2</v>
      </c>
      <c r="AK14" s="219">
        <f>IF('Scoring Chart'!AK14:AK15="Yes", 2, IF('Scoring Chart'!AK14:AK15="Partial", 1, 0))</f>
        <v>1</v>
      </c>
      <c r="AL14" s="219">
        <f>IF('Scoring Chart'!AL14:AL15="Yes", 2, IF('Scoring Chart'!AL14:AL15="Partial", 1, 0))</f>
        <v>2</v>
      </c>
      <c r="AM14" s="219">
        <f>IF('Scoring Chart'!AM14:AM15="Yes", 2, IF('Scoring Chart'!AM14:AM15="Partial", 1, 0))</f>
        <v>2</v>
      </c>
      <c r="AN14" s="219">
        <f>IF('Scoring Chart'!AN14:AN15="Yes", 2, IF('Scoring Chart'!AN14:AN15="Partial", 1, 0))</f>
        <v>0</v>
      </c>
      <c r="AO14" s="219">
        <f>IF('Scoring Chart'!AO14:AO15="Yes", 2, IF('Scoring Chart'!AO14:AO15="Partial", 1, 0))</f>
        <v>2</v>
      </c>
      <c r="AP14" s="219">
        <f>IF('Scoring Chart'!AP14:AP15="Yes", 2, IF('Scoring Chart'!AP14:AP15="Partial", 1, 0))</f>
        <v>2</v>
      </c>
      <c r="AQ14" s="219">
        <f>IF('Scoring Chart'!AQ14:AQ15="Yes", 2, IF('Scoring Chart'!AQ14:AQ15="Partial", 1, 0))</f>
        <v>2</v>
      </c>
      <c r="AR14" s="219">
        <f>IF('Scoring Chart'!AR14:AR15="Yes", 2, IF('Scoring Chart'!AR14:AR15="Partial", 1, 0))</f>
        <v>2</v>
      </c>
      <c r="AS14" s="219">
        <f>IF('Scoring Chart'!AS14:AS15="Yes", 2, IF('Scoring Chart'!AS14:AS15="Partial", 1, 0))</f>
        <v>2</v>
      </c>
      <c r="AT14" s="219">
        <f>IF('Scoring Chart'!AT14:AT15="Yes", 2, IF('Scoring Chart'!AT14:AT15="Partial", 1, 0))</f>
        <v>2</v>
      </c>
      <c r="AU14" s="219">
        <f>IF('Scoring Chart'!AU14:AU15="Yes", 2, IF('Scoring Chart'!AU14:AU15="Partial", 1, 0))</f>
        <v>2</v>
      </c>
      <c r="AV14" s="219">
        <f>IF('Scoring Chart'!AV14:AV15="Yes", 2, IF('Scoring Chart'!AV14:AV15="Partial", 1, 0))</f>
        <v>2</v>
      </c>
      <c r="AW14" s="219">
        <f>IF('Scoring Chart'!AW14:AW15="Yes", 2, IF('Scoring Chart'!AW14:AW15="Partial", 1, 0))</f>
        <v>2</v>
      </c>
      <c r="AX14" s="219">
        <f>IF('Scoring Chart'!AX14:AX15="Yes", 2, IF('Scoring Chart'!AX14:AX15="Partial", 1, 0))</f>
        <v>2</v>
      </c>
      <c r="AY14" s="219">
        <f>IF('Scoring Chart'!AY14:AY15="Yes", 2, IF('Scoring Chart'!AY14:AY15="Partial", 1, 0))</f>
        <v>0</v>
      </c>
      <c r="AZ14" s="219">
        <f>IF('Scoring Chart'!AZ14:AZ15="Yes", 2, IF('Scoring Chart'!AZ14:AZ15="Partial", 1, 0))</f>
        <v>0</v>
      </c>
      <c r="BA14" s="219">
        <f>IF('Scoring Chart'!BA14:BA15="Yes", 2, IF('Scoring Chart'!BA14:BA15="Partial", 1, 0))</f>
        <v>2</v>
      </c>
      <c r="BB14" s="219">
        <f>IF('Scoring Chart'!BB14:BB15="Yes", 2, IF('Scoring Chart'!BB14:BB15="Partial", 1, 0))</f>
        <v>2</v>
      </c>
      <c r="BC14" s="219">
        <f>IF('Scoring Chart'!BC14:BC15="Yes", 2, IF('Scoring Chart'!BC14:BC15="Partial", 1, 0))</f>
        <v>2</v>
      </c>
      <c r="BD14" s="217">
        <f>IF('Scoring Chart'!BD14:BD15="Yes", 2, IF('Scoring Chart'!BD14:BD15="Partial", 1, 0))</f>
        <v>0</v>
      </c>
    </row>
    <row r="15" spans="1:56" ht="20.100000000000001" customHeight="1">
      <c r="A15" s="203"/>
      <c r="B15" s="207"/>
      <c r="C15" s="199"/>
      <c r="D15" s="223"/>
      <c r="E15" s="166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18"/>
    </row>
    <row r="16" spans="1:56" ht="20.100000000000001" customHeight="1">
      <c r="A16" s="203"/>
      <c r="B16" s="207"/>
      <c r="C16" s="198" t="s">
        <v>63</v>
      </c>
      <c r="D16" s="224">
        <v>2</v>
      </c>
      <c r="E16" s="165">
        <f>D16*(10/16)</f>
        <v>1.25</v>
      </c>
      <c r="F16" s="219">
        <f>IF('Scoring Chart'!F16:F17="Yes", 2, IF('Scoring Chart'!F16:F17="Partial", 1, 0))</f>
        <v>2</v>
      </c>
      <c r="G16" s="219">
        <f>IF('Scoring Chart'!G16:G17="Yes", 2, IF('Scoring Chart'!G16:G17="Partial", 1, 0))</f>
        <v>2</v>
      </c>
      <c r="H16" s="219">
        <f>IF('Scoring Chart'!H16:H17="Yes", 2, IF('Scoring Chart'!H16:H17="Partial", 1, 0))</f>
        <v>0</v>
      </c>
      <c r="I16" s="219">
        <f>IF('Scoring Chart'!I16:I17="Yes", 2, IF('Scoring Chart'!I16:I17="Partial", 1, 0))</f>
        <v>2</v>
      </c>
      <c r="J16" s="219">
        <f>IF('Scoring Chart'!J16:J17="Yes", 2, IF('Scoring Chart'!J16:J17="Partial", 1, 0))</f>
        <v>2</v>
      </c>
      <c r="K16" s="219">
        <f>IF('Scoring Chart'!K16:K17="Yes", 2, IF('Scoring Chart'!K16:K17="Partial", 1, 0))</f>
        <v>2</v>
      </c>
      <c r="L16" s="219">
        <f>IF('Scoring Chart'!L16:L17="Yes", 2, IF('Scoring Chart'!L16:L17="Partial", 1, 0))</f>
        <v>2</v>
      </c>
      <c r="M16" s="219">
        <f>IF('Scoring Chart'!M16:M17="Yes", 2, IF('Scoring Chart'!M16:M17="Partial", 1, 0))</f>
        <v>2</v>
      </c>
      <c r="N16" s="219">
        <f>IF('Scoring Chart'!N16:N17="Yes", 2, IF('Scoring Chart'!N16:N17="Partial", 1, 0))</f>
        <v>2</v>
      </c>
      <c r="O16" s="219">
        <f>IF('Scoring Chart'!O16:O17="Yes", 2, IF('Scoring Chart'!O16:O17="Partial", 1, 0))</f>
        <v>2</v>
      </c>
      <c r="P16" s="219">
        <f>IF('Scoring Chart'!P16:P17="Yes", 2, IF('Scoring Chart'!P16:P17="Partial", 1, 0))</f>
        <v>2</v>
      </c>
      <c r="Q16" s="219">
        <f>IF('Scoring Chart'!Q16:Q17="Yes", 2, IF('Scoring Chart'!Q16:Q17="Partial", 1, 0))</f>
        <v>2</v>
      </c>
      <c r="R16" s="219">
        <f>IF('Scoring Chart'!R16:R17="Yes", 2, IF('Scoring Chart'!R16:R17="Partial", 1, 0))</f>
        <v>0</v>
      </c>
      <c r="S16" s="219">
        <f>IF('Scoring Chart'!S16:S17="Yes", 2, IF('Scoring Chart'!S16:S17="Partial", 1, 0))</f>
        <v>0</v>
      </c>
      <c r="T16" s="219">
        <f>IF('Scoring Chart'!T16:T17="Yes", 2, IF('Scoring Chart'!T16:T17="Partial", 1, 0))</f>
        <v>0</v>
      </c>
      <c r="U16" s="219">
        <f>IF('Scoring Chart'!U16:U17="Yes", 2, IF('Scoring Chart'!U16:U17="Partial", 1, 0))</f>
        <v>0</v>
      </c>
      <c r="V16" s="219">
        <f>IF('Scoring Chart'!V16:V17="Yes", 2, IF('Scoring Chart'!V16:V17="Partial", 1, 0))</f>
        <v>2</v>
      </c>
      <c r="W16" s="219">
        <f>IF('Scoring Chart'!W16:W17="Yes", 2, IF('Scoring Chart'!W16:W17="Partial", 1, 0))</f>
        <v>2</v>
      </c>
      <c r="X16" s="219">
        <f>IF('Scoring Chart'!X16:X17="Yes", 2, IF('Scoring Chart'!X16:X17="Partial", 1, 0))</f>
        <v>2</v>
      </c>
      <c r="Y16" s="219">
        <f>IF('Scoring Chart'!Y16:Y17="Yes", 2, IF('Scoring Chart'!Y16:Y17="Partial", 1, 0))</f>
        <v>2</v>
      </c>
      <c r="Z16" s="219">
        <f>IF('Scoring Chart'!Z16:Z17="Yes", 2, IF('Scoring Chart'!Z16:Z17="Partial", 1, 0))</f>
        <v>0</v>
      </c>
      <c r="AA16" s="219">
        <f>IF('Scoring Chart'!AA16:AA17="Yes", 2, IF('Scoring Chart'!AA16:AA17="Partial", 1, 0))</f>
        <v>2</v>
      </c>
      <c r="AB16" s="219">
        <f>IF('Scoring Chart'!AB16:AB17="Yes", 2, IF('Scoring Chart'!AB16:AB17="Partial", 1, 0))</f>
        <v>0</v>
      </c>
      <c r="AC16" s="219">
        <f>IF('Scoring Chart'!AC16:AC17="Yes", 2, IF('Scoring Chart'!AC16:AC17="Partial", 1, 0))</f>
        <v>2</v>
      </c>
      <c r="AD16" s="219">
        <f>IF('Scoring Chart'!AD16:AD17="Yes", 2, IF('Scoring Chart'!AD16:AD17="Partial", 1, 0))</f>
        <v>2</v>
      </c>
      <c r="AE16" s="219">
        <f>IF('Scoring Chart'!AE16:AE17="Yes", 2, IF('Scoring Chart'!AE16:AE17="Partial", 1, 0))</f>
        <v>2</v>
      </c>
      <c r="AF16" s="219">
        <f>IF('Scoring Chart'!AF16:AF17="Yes", 2, IF('Scoring Chart'!AF16:AF17="Partial", 1, 0))</f>
        <v>2</v>
      </c>
      <c r="AG16" s="219">
        <f>IF('Scoring Chart'!AG16:AG17="Yes", 2, IF('Scoring Chart'!AG16:AG17="Partial", 1, 0))</f>
        <v>2</v>
      </c>
      <c r="AH16" s="219">
        <f>IF('Scoring Chart'!AH16:AH17="Yes", 2, IF('Scoring Chart'!AH16:AH17="Partial", 1, 0))</f>
        <v>2</v>
      </c>
      <c r="AI16" s="219">
        <f>IF('Scoring Chart'!AI16:AI17="Yes", 2, IF('Scoring Chart'!AI16:AI17="Partial", 1, 0))</f>
        <v>2</v>
      </c>
      <c r="AJ16" s="219">
        <f>IF('Scoring Chart'!AJ16:AJ17="Yes", 2, IF('Scoring Chart'!AJ16:AJ17="Partial", 1, 0))</f>
        <v>1</v>
      </c>
      <c r="AK16" s="219">
        <f>IF('Scoring Chart'!AK16:AK17="Yes", 2, IF('Scoring Chart'!AK16:AK17="Partial", 1, 0))</f>
        <v>1</v>
      </c>
      <c r="AL16" s="219">
        <f>IF('Scoring Chart'!AL16:AL17="Yes", 2, IF('Scoring Chart'!AL16:AL17="Partial", 1, 0))</f>
        <v>2</v>
      </c>
      <c r="AM16" s="219">
        <f>IF('Scoring Chart'!AM16:AM17="Yes", 2, IF('Scoring Chart'!AM16:AM17="Partial", 1, 0))</f>
        <v>0</v>
      </c>
      <c r="AN16" s="219">
        <f>IF('Scoring Chart'!AN16:AN17="Yes", 2, IF('Scoring Chart'!AN16:AN17="Partial", 1, 0))</f>
        <v>0</v>
      </c>
      <c r="AO16" s="219">
        <f>IF('Scoring Chart'!AO16:AO17="Yes", 2, IF('Scoring Chart'!AO16:AO17="Partial", 1, 0))</f>
        <v>0</v>
      </c>
      <c r="AP16" s="219">
        <f>IF('Scoring Chart'!AP16:AP17="Yes", 2, IF('Scoring Chart'!AP16:AP17="Partial", 1, 0))</f>
        <v>2</v>
      </c>
      <c r="AQ16" s="219">
        <f>IF('Scoring Chart'!AQ16:AQ17="Yes", 2, IF('Scoring Chart'!AQ16:AQ17="Partial", 1, 0))</f>
        <v>2</v>
      </c>
      <c r="AR16" s="219">
        <f>IF('Scoring Chart'!AR16:AR17="Yes", 2, IF('Scoring Chart'!AR16:AR17="Partial", 1, 0))</f>
        <v>2</v>
      </c>
      <c r="AS16" s="219">
        <f>IF('Scoring Chart'!AS16:AS17="Yes", 2, IF('Scoring Chart'!AS16:AS17="Partial", 1, 0))</f>
        <v>2</v>
      </c>
      <c r="AT16" s="219">
        <f>IF('Scoring Chart'!AT16:AT17="Yes", 2, IF('Scoring Chart'!AT16:AT17="Partial", 1, 0))</f>
        <v>2</v>
      </c>
      <c r="AU16" s="219">
        <f>IF('Scoring Chart'!AU16:AU17="Yes", 2, IF('Scoring Chart'!AU16:AU17="Partial", 1, 0))</f>
        <v>0</v>
      </c>
      <c r="AV16" s="219">
        <f>IF('Scoring Chart'!AV16:AV17="Yes", 2, IF('Scoring Chart'!AV16:AV17="Partial", 1, 0))</f>
        <v>2</v>
      </c>
      <c r="AW16" s="219">
        <f>IF('Scoring Chart'!AW16:AW17="Yes", 2, IF('Scoring Chart'!AW16:AW17="Partial", 1, 0))</f>
        <v>2</v>
      </c>
      <c r="AX16" s="219">
        <f>IF('Scoring Chart'!AX16:AX17="Yes", 2, IF('Scoring Chart'!AX16:AX17="Partial", 1, 0))</f>
        <v>2</v>
      </c>
      <c r="AY16" s="219">
        <f>IF('Scoring Chart'!AY16:AY17="Yes", 2, IF('Scoring Chart'!AY16:AY17="Partial", 1, 0))</f>
        <v>0</v>
      </c>
      <c r="AZ16" s="219">
        <f>IF('Scoring Chart'!AZ16:AZ17="Yes", 2, IF('Scoring Chart'!AZ16:AZ17="Partial", 1, 0))</f>
        <v>2</v>
      </c>
      <c r="BA16" s="219">
        <f>IF('Scoring Chart'!BA16:BA17="Yes", 2, IF('Scoring Chart'!BA16:BA17="Partial", 1, 0))</f>
        <v>2</v>
      </c>
      <c r="BB16" s="219">
        <f>IF('Scoring Chart'!BB16:BB17="Yes", 2, IF('Scoring Chart'!BB16:BB17="Partial", 1, 0))</f>
        <v>2</v>
      </c>
      <c r="BC16" s="219">
        <f>IF('Scoring Chart'!BC16:BC17="Yes", 2, IF('Scoring Chart'!BC16:BC17="Partial", 1, 0))</f>
        <v>2</v>
      </c>
      <c r="BD16" s="217">
        <f>IF('Scoring Chart'!BD16:BD17="Yes", 2, IF('Scoring Chart'!BD16:BD17="Partial", 1, 0))</f>
        <v>0</v>
      </c>
    </row>
    <row r="17" spans="1:56" ht="20.100000000000001" customHeight="1">
      <c r="A17" s="203"/>
      <c r="B17" s="207"/>
      <c r="C17" s="199"/>
      <c r="D17" s="223"/>
      <c r="E17" s="166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18"/>
    </row>
    <row r="18" spans="1:56" ht="20.100000000000001" customHeight="1">
      <c r="A18" s="203"/>
      <c r="B18" s="200" t="s">
        <v>66</v>
      </c>
      <c r="C18" s="201"/>
      <c r="D18" s="116">
        <v>16</v>
      </c>
      <c r="E18" s="73" t="s">
        <v>67</v>
      </c>
      <c r="F18" s="110">
        <f>SUM(F2:F17)</f>
        <v>12</v>
      </c>
      <c r="G18" s="110">
        <f t="shared" ref="G18:M18" si="1">SUM(G2:G17)</f>
        <v>15</v>
      </c>
      <c r="H18" s="110">
        <f t="shared" si="1"/>
        <v>0</v>
      </c>
      <c r="I18" s="110">
        <f t="shared" si="1"/>
        <v>12</v>
      </c>
      <c r="J18" s="110">
        <f t="shared" si="1"/>
        <v>16</v>
      </c>
      <c r="K18" s="110">
        <f t="shared" si="1"/>
        <v>16</v>
      </c>
      <c r="L18" s="110">
        <f t="shared" si="1"/>
        <v>16</v>
      </c>
      <c r="M18" s="110">
        <f t="shared" si="1"/>
        <v>16</v>
      </c>
      <c r="N18" s="110">
        <f>SUM(N2:N17)</f>
        <v>11.5</v>
      </c>
      <c r="O18" s="110">
        <f t="shared" ref="O18:BD18" si="2">SUM(O2:O17)</f>
        <v>12</v>
      </c>
      <c r="P18" s="110">
        <f t="shared" si="2"/>
        <v>13.5</v>
      </c>
      <c r="Q18" s="110">
        <f t="shared" si="2"/>
        <v>16</v>
      </c>
      <c r="R18" s="110">
        <f t="shared" si="2"/>
        <v>0</v>
      </c>
      <c r="S18" s="110">
        <f t="shared" si="2"/>
        <v>5</v>
      </c>
      <c r="T18" s="110">
        <f t="shared" si="2"/>
        <v>9</v>
      </c>
      <c r="U18" s="110">
        <f t="shared" si="2"/>
        <v>9</v>
      </c>
      <c r="V18" s="110">
        <f t="shared" si="2"/>
        <v>16</v>
      </c>
      <c r="W18" s="110">
        <f t="shared" si="2"/>
        <v>16</v>
      </c>
      <c r="X18" s="110">
        <f t="shared" si="2"/>
        <v>16</v>
      </c>
      <c r="Y18" s="110">
        <f t="shared" si="2"/>
        <v>8</v>
      </c>
      <c r="Z18" s="110">
        <f t="shared" si="2"/>
        <v>7.5</v>
      </c>
      <c r="AA18" s="110">
        <f t="shared" si="2"/>
        <v>16</v>
      </c>
      <c r="AB18" s="110">
        <f t="shared" si="2"/>
        <v>7</v>
      </c>
      <c r="AC18" s="110">
        <f t="shared" si="2"/>
        <v>10</v>
      </c>
      <c r="AD18" s="110">
        <f t="shared" si="2"/>
        <v>16</v>
      </c>
      <c r="AE18" s="110">
        <f t="shared" si="2"/>
        <v>12</v>
      </c>
      <c r="AF18" s="110">
        <f t="shared" si="2"/>
        <v>13.5</v>
      </c>
      <c r="AG18" s="110">
        <f t="shared" si="2"/>
        <v>12</v>
      </c>
      <c r="AH18" s="110">
        <f t="shared" si="2"/>
        <v>11.5</v>
      </c>
      <c r="AI18" s="110">
        <f t="shared" si="2"/>
        <v>15</v>
      </c>
      <c r="AJ18" s="110">
        <f t="shared" si="2"/>
        <v>15</v>
      </c>
      <c r="AK18" s="110">
        <f t="shared" si="2"/>
        <v>14</v>
      </c>
      <c r="AL18" s="110">
        <f t="shared" si="2"/>
        <v>12</v>
      </c>
      <c r="AM18" s="110">
        <f t="shared" si="2"/>
        <v>9.5</v>
      </c>
      <c r="AN18" s="110">
        <f t="shared" si="2"/>
        <v>7</v>
      </c>
      <c r="AO18" s="110">
        <f t="shared" si="2"/>
        <v>7</v>
      </c>
      <c r="AP18" s="110">
        <f t="shared" si="2"/>
        <v>11.5</v>
      </c>
      <c r="AQ18" s="110">
        <f t="shared" si="2"/>
        <v>16</v>
      </c>
      <c r="AR18" s="110">
        <f t="shared" si="2"/>
        <v>11.5</v>
      </c>
      <c r="AS18" s="110">
        <f t="shared" si="2"/>
        <v>16</v>
      </c>
      <c r="AT18" s="110">
        <f t="shared" si="2"/>
        <v>16</v>
      </c>
      <c r="AU18" s="110">
        <f t="shared" si="2"/>
        <v>9</v>
      </c>
      <c r="AV18" s="110">
        <f t="shared" si="2"/>
        <v>15</v>
      </c>
      <c r="AW18" s="110">
        <f t="shared" si="2"/>
        <v>14</v>
      </c>
      <c r="AX18" s="110">
        <f t="shared" si="2"/>
        <v>8</v>
      </c>
      <c r="AY18" s="110">
        <f t="shared" si="2"/>
        <v>4</v>
      </c>
      <c r="AZ18" s="110">
        <f t="shared" si="2"/>
        <v>9</v>
      </c>
      <c r="BA18" s="110">
        <f t="shared" si="2"/>
        <v>16</v>
      </c>
      <c r="BB18" s="110">
        <f t="shared" si="2"/>
        <v>16</v>
      </c>
      <c r="BC18" s="110">
        <f t="shared" si="2"/>
        <v>9.5</v>
      </c>
      <c r="BD18" s="37">
        <f t="shared" si="2"/>
        <v>0</v>
      </c>
    </row>
    <row r="19" spans="1:56" ht="20.100000000000001" customHeight="1">
      <c r="A19" s="204"/>
      <c r="B19" s="233" t="s">
        <v>68</v>
      </c>
      <c r="C19" s="234"/>
      <c r="D19" s="38" t="s">
        <v>67</v>
      </c>
      <c r="E19" s="94">
        <v>10</v>
      </c>
      <c r="F19" s="75">
        <f ca="1">Background!F19</f>
        <v>7.5</v>
      </c>
      <c r="G19" s="75">
        <f ca="1">Background!G19</f>
        <v>9.375</v>
      </c>
      <c r="H19" s="75">
        <f ca="1">Background!H19</f>
        <v>0</v>
      </c>
      <c r="I19" s="75">
        <f ca="1">Background!I19</f>
        <v>7.5</v>
      </c>
      <c r="J19" s="75">
        <f ca="1">Background!J19</f>
        <v>10</v>
      </c>
      <c r="K19" s="75">
        <f ca="1">Background!K19</f>
        <v>10</v>
      </c>
      <c r="L19" s="75">
        <f ca="1">Background!L19</f>
        <v>10</v>
      </c>
      <c r="M19" s="75">
        <f ca="1">Background!M19</f>
        <v>10</v>
      </c>
      <c r="N19" s="75">
        <f ca="1">Background!N19</f>
        <v>7.1875</v>
      </c>
      <c r="O19" s="75">
        <f ca="1">Background!O19</f>
        <v>7.5</v>
      </c>
      <c r="P19" s="75">
        <f ca="1">Background!P19</f>
        <v>8.4375</v>
      </c>
      <c r="Q19" s="75">
        <f ca="1">Background!Q19</f>
        <v>10</v>
      </c>
      <c r="R19" s="75">
        <f ca="1">Background!R19</f>
        <v>0</v>
      </c>
      <c r="S19" s="75">
        <f ca="1">Background!S19</f>
        <v>3.125</v>
      </c>
      <c r="T19" s="75">
        <f ca="1">Background!T19</f>
        <v>5.625</v>
      </c>
      <c r="U19" s="75">
        <f ca="1">Background!U19</f>
        <v>5.625</v>
      </c>
      <c r="V19" s="75">
        <f ca="1">Background!V19</f>
        <v>10</v>
      </c>
      <c r="W19" s="75">
        <f ca="1">Background!W19</f>
        <v>10</v>
      </c>
      <c r="X19" s="75">
        <f ca="1">Background!X19</f>
        <v>10</v>
      </c>
      <c r="Y19" s="75">
        <f ca="1">Background!Y19</f>
        <v>5</v>
      </c>
      <c r="Z19" s="75">
        <f ca="1">Background!Z19</f>
        <v>4.6875</v>
      </c>
      <c r="AA19" s="75">
        <f ca="1">Background!AA19</f>
        <v>10</v>
      </c>
      <c r="AB19" s="75">
        <f ca="1">Background!AB19</f>
        <v>4.375</v>
      </c>
      <c r="AC19" s="75">
        <f ca="1">Background!AC19</f>
        <v>6.25</v>
      </c>
      <c r="AD19" s="75">
        <f ca="1">Background!AD19</f>
        <v>10</v>
      </c>
      <c r="AE19" s="75">
        <f ca="1">Background!AE19</f>
        <v>7.5</v>
      </c>
      <c r="AF19" s="75">
        <f ca="1">Background!AF19</f>
        <v>8.4375</v>
      </c>
      <c r="AG19" s="75">
        <f ca="1">Background!AG19</f>
        <v>7.5</v>
      </c>
      <c r="AH19" s="75">
        <f ca="1">Background!AH19</f>
        <v>7.1875</v>
      </c>
      <c r="AI19" s="75">
        <f ca="1">Background!AI19</f>
        <v>9.375</v>
      </c>
      <c r="AJ19" s="75">
        <f ca="1">Background!AJ19</f>
        <v>9.375</v>
      </c>
      <c r="AK19" s="75">
        <f ca="1">Background!AK19</f>
        <v>8.75</v>
      </c>
      <c r="AL19" s="75">
        <f ca="1">Background!AL19</f>
        <v>7.5</v>
      </c>
      <c r="AM19" s="75">
        <f ca="1">Background!AM19</f>
        <v>5.9375</v>
      </c>
      <c r="AN19" s="75">
        <f ca="1">Background!AN19</f>
        <v>4.375</v>
      </c>
      <c r="AO19" s="75">
        <f ca="1">Background!AO19</f>
        <v>4.375</v>
      </c>
      <c r="AP19" s="88">
        <f ca="1">Background!AP19</f>
        <v>7.1875</v>
      </c>
      <c r="AQ19" s="75">
        <f ca="1">Background!AQ19</f>
        <v>10</v>
      </c>
      <c r="AR19" s="75">
        <f ca="1">Background!AR19</f>
        <v>7.1875</v>
      </c>
      <c r="AS19" s="75">
        <f ca="1">Background!AS19</f>
        <v>10</v>
      </c>
      <c r="AT19" s="75">
        <f ca="1">Background!AT19</f>
        <v>10</v>
      </c>
      <c r="AU19" s="75">
        <f ca="1">Background!AU19</f>
        <v>5.625</v>
      </c>
      <c r="AV19" s="75">
        <f ca="1">Background!AV19</f>
        <v>9.375</v>
      </c>
      <c r="AW19" s="75">
        <f ca="1">Background!AW19</f>
        <v>8.75</v>
      </c>
      <c r="AX19" s="75">
        <f ca="1">Background!AX19</f>
        <v>5</v>
      </c>
      <c r="AY19" s="75">
        <f ca="1">Background!AY19</f>
        <v>2.5</v>
      </c>
      <c r="AZ19" s="75">
        <f ca="1">Background!AZ19</f>
        <v>5.625</v>
      </c>
      <c r="BA19" s="75">
        <f ca="1">Background!BA19</f>
        <v>10</v>
      </c>
      <c r="BB19" s="75">
        <f ca="1">Background!BB19</f>
        <v>10</v>
      </c>
      <c r="BC19" s="75">
        <f ca="1">Background!BC19</f>
        <v>5.9375</v>
      </c>
      <c r="BD19" s="76">
        <f ca="1">Background!BD19</f>
        <v>0</v>
      </c>
    </row>
    <row r="20" spans="1:56" ht="20.100000000000001" customHeight="1">
      <c r="A20" s="202">
        <v>2</v>
      </c>
      <c r="B20" s="221" t="s">
        <v>69</v>
      </c>
      <c r="C20" s="210" t="s">
        <v>62</v>
      </c>
      <c r="D20" s="243">
        <v>3</v>
      </c>
      <c r="E20" s="179">
        <f xml:space="preserve"> D20*(10/12)</f>
        <v>2.5</v>
      </c>
      <c r="F20" s="245">
        <f>IF('Scoring Chart'!F20:F21="Yes", 3, IF('Scoring Chart'!F20:F21="Partial", 1, 0))</f>
        <v>0</v>
      </c>
      <c r="G20" s="245">
        <f>IF('Scoring Chart'!G20:G21="Yes", 3, IF('Scoring Chart'!G20:G21="Partial", 1, 0))</f>
        <v>0</v>
      </c>
      <c r="H20" s="245">
        <f>IF('Scoring Chart'!H20:H21="Yes", 3, IF('Scoring Chart'!H20:H21="Partial", 1, 0))</f>
        <v>0</v>
      </c>
      <c r="I20" s="245">
        <f>IF('Scoring Chart'!I20:I21="Yes", 3, IF('Scoring Chart'!I20:I21="Partial", 1, 0))</f>
        <v>0</v>
      </c>
      <c r="J20" s="245">
        <f>IF('Scoring Chart'!J20:J21="Yes", 3, IF('Scoring Chart'!J20:J21="Partial", 1, 0))</f>
        <v>1</v>
      </c>
      <c r="K20" s="245">
        <f>IF('Scoring Chart'!K20:K21="Yes", 3, IF('Scoring Chart'!K20:K21="Partial", 1, 0))</f>
        <v>0</v>
      </c>
      <c r="L20" s="245">
        <f>IF('Scoring Chart'!L20:L21="Yes", 3, IF('Scoring Chart'!L20:L21="Partial", 1, 0))</f>
        <v>1</v>
      </c>
      <c r="M20" s="245">
        <f>IF('Scoring Chart'!M20:M21="Yes", 3, IF('Scoring Chart'!M20:M21="Partial", 1, 0))</f>
        <v>3</v>
      </c>
      <c r="N20" s="245">
        <f>IF('Scoring Chart'!N20:N21="Yes", 3, IF('Scoring Chart'!N20:N21="Partial", 1, 0))</f>
        <v>0</v>
      </c>
      <c r="O20" s="245">
        <f>IF('Scoring Chart'!O20:O21="Yes", 3, IF('Scoring Chart'!O20:O21="Partial", 1, 0))</f>
        <v>0</v>
      </c>
      <c r="P20" s="245">
        <f>IF('Scoring Chart'!P20:P21="Yes", 3, IF('Scoring Chart'!P20:P21="Partial", 1, 0))</f>
        <v>0</v>
      </c>
      <c r="Q20" s="245">
        <f>IF('Scoring Chart'!Q20:Q21="Yes", 3, IF('Scoring Chart'!Q20:Q21="Partial", 1, 0))</f>
        <v>1</v>
      </c>
      <c r="R20" s="245">
        <f>IF('Scoring Chart'!R20:R21="Yes", 3, IF('Scoring Chart'!R20:R21="Partial", 1, 0))</f>
        <v>0</v>
      </c>
      <c r="S20" s="245">
        <f>IF('Scoring Chart'!S20:S21="Yes", 3, IF('Scoring Chart'!S20:S21="Partial", 1, 0))</f>
        <v>3</v>
      </c>
      <c r="T20" s="245">
        <f>IF('Scoring Chart'!T20:T21="Yes", 3, IF('Scoring Chart'!T20:T21="Partial", 1, 0))</f>
        <v>3</v>
      </c>
      <c r="U20" s="245">
        <f>IF('Scoring Chart'!U20:U21="Yes", 3, IF('Scoring Chart'!U20:U21="Partial", 1, 0))</f>
        <v>0</v>
      </c>
      <c r="V20" s="245">
        <f>IF('Scoring Chart'!V20:V21="Yes", 3, IF('Scoring Chart'!V20:V21="Partial", 1, 0))</f>
        <v>1</v>
      </c>
      <c r="W20" s="245">
        <f>IF('Scoring Chart'!W20:W21="Yes", 3, IF('Scoring Chart'!W20:W21="Partial", 1, 0))</f>
        <v>3</v>
      </c>
      <c r="X20" s="245">
        <f>IF('Scoring Chart'!X20:X21="Yes", 3, IF('Scoring Chart'!X20:X21="Partial", 1, 0))</f>
        <v>0</v>
      </c>
      <c r="Y20" s="245">
        <f>IF('Scoring Chart'!Y20:Y21="Yes", 3, IF('Scoring Chart'!Y20:Y21="Partial", 1, 0))</f>
        <v>0</v>
      </c>
      <c r="Z20" s="245">
        <f>IF('Scoring Chart'!Z20:Z21="Yes", 3, IF('Scoring Chart'!Z20:Z21="Partial", 1, 0))</f>
        <v>0</v>
      </c>
      <c r="AA20" s="245">
        <f>IF('Scoring Chart'!AA20:AA21="Yes", 3, IF('Scoring Chart'!AA20:AA21="Partial", 1, 0))</f>
        <v>3</v>
      </c>
      <c r="AB20" s="245">
        <f>IF('Scoring Chart'!AB20:AB21="Yes", 3, IF('Scoring Chart'!AB20:AB21="Partial", 1, 0))</f>
        <v>0</v>
      </c>
      <c r="AC20" s="245">
        <f>IF('Scoring Chart'!AC20:AC21="Yes", 3, IF('Scoring Chart'!AC20:AC21="Partial", 1, 0))</f>
        <v>0</v>
      </c>
      <c r="AD20" s="245">
        <f>IF('Scoring Chart'!AD20:AD21="Yes", 3, IF('Scoring Chart'!AD20:AD21="Partial", 1, 0))</f>
        <v>0</v>
      </c>
      <c r="AE20" s="245">
        <f>IF('Scoring Chart'!AE20:AE21="Yes", 3, IF('Scoring Chart'!AE20:AE21="Partial", 1, 0))</f>
        <v>0</v>
      </c>
      <c r="AF20" s="245">
        <f>IF('Scoring Chart'!AF20:AF21="Yes", 3, IF('Scoring Chart'!AF20:AF21="Partial", 1, 0))</f>
        <v>0</v>
      </c>
      <c r="AG20" s="245">
        <f>IF('Scoring Chart'!AG20:AG21="Yes", 3, IF('Scoring Chart'!AG20:AG21="Partial", 1, 0))</f>
        <v>0</v>
      </c>
      <c r="AH20" s="245">
        <f>IF('Scoring Chart'!AH20:AH21="Yes", 3, IF('Scoring Chart'!AH20:AH21="Partial", 1, 0))</f>
        <v>1</v>
      </c>
      <c r="AI20" s="245">
        <f>IF('Scoring Chart'!AI20:AI21="Yes", 3, IF('Scoring Chart'!AI20:AI21="Partial", 1, 0))</f>
        <v>0</v>
      </c>
      <c r="AJ20" s="245">
        <f>IF('Scoring Chart'!AJ20:AJ21="Yes", 3, IF('Scoring Chart'!AJ20:AJ21="Partial", 1, 0))</f>
        <v>3</v>
      </c>
      <c r="AK20" s="245">
        <f>IF('Scoring Chart'!AK20:AK21="Yes", 3, IF('Scoring Chart'!AK20:AK21="Partial", 1, 0))</f>
        <v>0</v>
      </c>
      <c r="AL20" s="245">
        <f>IF('Scoring Chart'!AL20:AL21="Yes", 3, IF('Scoring Chart'!AL20:AL21="Partial", 1, 0))</f>
        <v>3</v>
      </c>
      <c r="AM20" s="245">
        <f>IF('Scoring Chart'!AM20:AM21="Yes", 3, IF('Scoring Chart'!AM20:AM21="Partial", 1, 0))</f>
        <v>0</v>
      </c>
      <c r="AN20" s="245">
        <f>IF('Scoring Chart'!AN20:AN21="Yes", 3, IF('Scoring Chart'!AN20:AN21="Partial", 1, 0))</f>
        <v>1</v>
      </c>
      <c r="AO20" s="245">
        <f>IF('Scoring Chart'!AO20:AO21="Yes", 3, IF('Scoring Chart'!AO20:AO21="Partial", 1, 0))</f>
        <v>3</v>
      </c>
      <c r="AP20" s="245">
        <f>IF('Scoring Chart'!AP20:AP21="Yes", 3, IF('Scoring Chart'!AP20:AP21="Partial", 1, 0))</f>
        <v>0</v>
      </c>
      <c r="AQ20" s="245">
        <f>IF('Scoring Chart'!AQ20:AQ21="Yes", 3, IF('Scoring Chart'!AQ20:AQ21="Partial", 1, 0))</f>
        <v>0</v>
      </c>
      <c r="AR20" s="245">
        <f>IF('Scoring Chart'!AR20:AR21="Yes", 3, IF('Scoring Chart'!AR20:AR21="Partial", 1, 0))</f>
        <v>0</v>
      </c>
      <c r="AS20" s="245">
        <f>IF('Scoring Chart'!AS20:AS21="Yes", 3, IF('Scoring Chart'!AS20:AS21="Partial", 1, 0))</f>
        <v>3</v>
      </c>
      <c r="AT20" s="245">
        <f>IF('Scoring Chart'!AT20:AT21="Yes", 3, IF('Scoring Chart'!AT20:AT21="Partial", 1, 0))</f>
        <v>0</v>
      </c>
      <c r="AU20" s="245">
        <f>IF('Scoring Chart'!AU20:AU21="Yes", 3, IF('Scoring Chart'!AU20:AU21="Partial", 1, 0))</f>
        <v>0</v>
      </c>
      <c r="AV20" s="245">
        <f>IF('Scoring Chart'!AV20:AV21="Yes", 3, IF('Scoring Chart'!AV20:AV21="Partial", 1, 0))</f>
        <v>0</v>
      </c>
      <c r="AW20" s="245">
        <f>IF('Scoring Chart'!AW20:AW21="Yes", 3, IF('Scoring Chart'!AW20:AW21="Partial", 1, 0))</f>
        <v>0</v>
      </c>
      <c r="AX20" s="245">
        <f>IF('Scoring Chart'!AX20:AX21="Yes", 3, IF('Scoring Chart'!AX20:AX21="Partial", 1, 0))</f>
        <v>0</v>
      </c>
      <c r="AY20" s="245">
        <f>IF('Scoring Chart'!AY20:AY21="Yes", 3, IF('Scoring Chart'!AY20:AY21="Partial", 1, 0))</f>
        <v>0</v>
      </c>
      <c r="AZ20" s="245">
        <f>IF('Scoring Chart'!AZ20:AZ21="Yes", 3, IF('Scoring Chart'!AZ20:AZ21="Partial", 1, 0))</f>
        <v>0</v>
      </c>
      <c r="BA20" s="245">
        <f>IF('Scoring Chart'!BA20:BA21="Yes", 3, IF('Scoring Chart'!BA20:BA21="Partial", 1, 0))</f>
        <v>3</v>
      </c>
      <c r="BB20" s="245">
        <f>IF('Scoring Chart'!BB20:BB21="Yes", 3, IF('Scoring Chart'!BB20:BB21="Partial", 1, 0))</f>
        <v>1</v>
      </c>
      <c r="BC20" s="245">
        <f>IF('Scoring Chart'!BC20:BC21="Yes", 3, IF('Scoring Chart'!BC20:BC21="Partial", 1, 0))</f>
        <v>1</v>
      </c>
      <c r="BD20" s="247">
        <f>IF('Scoring Chart'!BD20:BD21="Yes", 3, IF('Scoring Chart'!BD20:BD21="Partial", 1, 0))</f>
        <v>0</v>
      </c>
    </row>
    <row r="21" spans="1:56" ht="20.100000000000001" customHeight="1">
      <c r="A21" s="203"/>
      <c r="B21" s="225"/>
      <c r="C21" s="199"/>
      <c r="D21" s="244"/>
      <c r="E21" s="180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8"/>
    </row>
    <row r="22" spans="1:56" ht="20.100000000000001" customHeight="1">
      <c r="A22" s="203"/>
      <c r="B22" s="225"/>
      <c r="C22" s="198" t="s">
        <v>63</v>
      </c>
      <c r="D22" s="249">
        <v>3</v>
      </c>
      <c r="E22" s="180">
        <f xml:space="preserve"> D22*(10/12)</f>
        <v>2.5</v>
      </c>
      <c r="F22" s="246">
        <f>IF('Scoring Chart'!F22:F23="Yes", 3, IF('Scoring Chart'!F22:F23="Partial", 1, 0))</f>
        <v>0</v>
      </c>
      <c r="G22" s="246">
        <f>IF('Scoring Chart'!G22:G23="Yes", 3, IF('Scoring Chart'!G22:G23="Partial", 1, 0))</f>
        <v>0</v>
      </c>
      <c r="H22" s="246">
        <f>IF('Scoring Chart'!H22:H23="Yes", 3, IF('Scoring Chart'!H22:H23="Partial", 1, 0))</f>
        <v>0</v>
      </c>
      <c r="I22" s="246">
        <f>IF('Scoring Chart'!I22:I23="Yes", 3, IF('Scoring Chart'!I22:I23="Partial", 1, 0))</f>
        <v>0</v>
      </c>
      <c r="J22" s="246">
        <f>IF('Scoring Chart'!J22:J23="Yes", 3, IF('Scoring Chart'!J22:J23="Partial", 1, 0))</f>
        <v>1</v>
      </c>
      <c r="K22" s="246">
        <f>IF('Scoring Chart'!K22:K23="Yes", 3, IF('Scoring Chart'!K22:K23="Partial", 1, 0))</f>
        <v>0</v>
      </c>
      <c r="L22" s="246">
        <f>IF('Scoring Chart'!L22:L23="Yes", 3, IF('Scoring Chart'!L22:L23="Partial", 1, 0))</f>
        <v>1</v>
      </c>
      <c r="M22" s="246">
        <f>IF('Scoring Chart'!M22:M23="Yes", 3, IF('Scoring Chart'!M22:M23="Partial", 1, 0))</f>
        <v>3</v>
      </c>
      <c r="N22" s="246">
        <f>IF('Scoring Chart'!N22:N23="Yes", 3, IF('Scoring Chart'!N22:N23="Partial", 1, 0))</f>
        <v>0</v>
      </c>
      <c r="O22" s="246">
        <f>IF('Scoring Chart'!O22:O23="Yes", 3, IF('Scoring Chart'!O22:O23="Partial", 1, 0))</f>
        <v>0</v>
      </c>
      <c r="P22" s="246">
        <f>IF('Scoring Chart'!P22:P23="Yes", 3, IF('Scoring Chart'!P22:P23="Partial", 1, 0))</f>
        <v>0</v>
      </c>
      <c r="Q22" s="246">
        <f>IF('Scoring Chart'!Q22:Q23="Yes", 3, IF('Scoring Chart'!Q22:Q23="Partial", 1, 0))</f>
        <v>1</v>
      </c>
      <c r="R22" s="246">
        <f>IF('Scoring Chart'!R22:R23="Yes", 3, IF('Scoring Chart'!R22:R23="Partial", 1, 0))</f>
        <v>0</v>
      </c>
      <c r="S22" s="246">
        <f>IF('Scoring Chart'!S22:S23="Yes", 3, IF('Scoring Chart'!S22:S23="Partial", 1, 0))</f>
        <v>3</v>
      </c>
      <c r="T22" s="246">
        <f>IF('Scoring Chart'!T22:T23="Yes", 3, IF('Scoring Chart'!T22:T23="Partial", 1, 0))</f>
        <v>3</v>
      </c>
      <c r="U22" s="246">
        <f>IF('Scoring Chart'!U22:U23="Yes", 3, IF('Scoring Chart'!U22:U23="Partial", 1, 0))</f>
        <v>0</v>
      </c>
      <c r="V22" s="246">
        <f>IF('Scoring Chart'!V22:V23="Yes", 3, IF('Scoring Chart'!V22:V23="Partial", 1, 0))</f>
        <v>1</v>
      </c>
      <c r="W22" s="246">
        <f>IF('Scoring Chart'!W22:W23="Yes", 3, IF('Scoring Chart'!W22:W23="Partial", 1, 0))</f>
        <v>0</v>
      </c>
      <c r="X22" s="246">
        <f>IF('Scoring Chart'!X22:X23="Yes", 3, IF('Scoring Chart'!X22:X23="Partial", 1, 0))</f>
        <v>0</v>
      </c>
      <c r="Y22" s="246">
        <f>IF('Scoring Chart'!Y22:Y23="Yes", 3, IF('Scoring Chart'!Y22:Y23="Partial", 1, 0))</f>
        <v>0</v>
      </c>
      <c r="Z22" s="246">
        <f>IF('Scoring Chart'!Z22:Z23="Yes", 3, IF('Scoring Chart'!Z22:Z23="Partial", 1, 0))</f>
        <v>0</v>
      </c>
      <c r="AA22" s="246">
        <f>IF('Scoring Chart'!AA22:AA23="Yes", 3, IF('Scoring Chart'!AA22:AA23="Partial", 1, 0))</f>
        <v>3</v>
      </c>
      <c r="AB22" s="246">
        <f>IF('Scoring Chart'!AB22:AB23="Yes", 3, IF('Scoring Chart'!AB22:AB23="Partial", 1, 0))</f>
        <v>0</v>
      </c>
      <c r="AC22" s="246">
        <f>IF('Scoring Chart'!AC22:AC23="Yes", 3, IF('Scoring Chart'!AC22:AC23="Partial", 1, 0))</f>
        <v>0</v>
      </c>
      <c r="AD22" s="246">
        <f>IF('Scoring Chart'!AD22:AD23="Yes", 3, IF('Scoring Chart'!AD22:AD23="Partial", 1, 0))</f>
        <v>0</v>
      </c>
      <c r="AE22" s="246">
        <f>IF('Scoring Chart'!AE22:AE23="Yes", 3, IF('Scoring Chart'!AE22:AE23="Partial", 1, 0))</f>
        <v>0</v>
      </c>
      <c r="AF22" s="246">
        <f>IF('Scoring Chart'!AF22:AF23="Yes", 3, IF('Scoring Chart'!AF22:AF23="Partial", 1, 0))</f>
        <v>0</v>
      </c>
      <c r="AG22" s="246">
        <f>IF('Scoring Chart'!AG22:AG23="Yes", 3, IF('Scoring Chart'!AG22:AG23="Partial", 1, 0))</f>
        <v>0</v>
      </c>
      <c r="AH22" s="246">
        <f>IF('Scoring Chart'!AH22:AH23="Yes", 3, IF('Scoring Chart'!AH22:AH23="Partial", 1, 0))</f>
        <v>1</v>
      </c>
      <c r="AI22" s="246">
        <f>IF('Scoring Chart'!AI22:AI23="Yes", 3, IF('Scoring Chart'!AI22:AI23="Partial", 1, 0))</f>
        <v>0</v>
      </c>
      <c r="AJ22" s="246">
        <f>IF('Scoring Chart'!AJ22:AJ23="Yes", 3, IF('Scoring Chart'!AJ22:AJ23="Partial", 1, 0))</f>
        <v>0</v>
      </c>
      <c r="AK22" s="246">
        <f>IF('Scoring Chart'!AK22:AK23="Yes", 3, IF('Scoring Chart'!AK22:AK23="Partial", 1, 0))</f>
        <v>0</v>
      </c>
      <c r="AL22" s="246">
        <f>IF('Scoring Chart'!AL22:AL23="Yes", 3, IF('Scoring Chart'!AL22:AL23="Partial", 1, 0))</f>
        <v>3</v>
      </c>
      <c r="AM22" s="246">
        <f>IF('Scoring Chart'!AM22:AM23="Yes", 3, IF('Scoring Chart'!AM22:AM23="Partial", 1, 0))</f>
        <v>0</v>
      </c>
      <c r="AN22" s="246">
        <f>IF('Scoring Chart'!AN22:AN23="Yes", 3, IF('Scoring Chart'!AN22:AN23="Partial", 1, 0))</f>
        <v>1</v>
      </c>
      <c r="AO22" s="246">
        <f>IF('Scoring Chart'!AO22:AO23="Yes", 3, IF('Scoring Chart'!AO22:AO23="Partial", 1, 0))</f>
        <v>3</v>
      </c>
      <c r="AP22" s="246">
        <f>IF('Scoring Chart'!AP22:AP23="Yes", 3, IF('Scoring Chart'!AP22:AP23="Partial", 1, 0))</f>
        <v>0</v>
      </c>
      <c r="AQ22" s="246">
        <f>IF('Scoring Chart'!AQ22:AQ23="Yes", 3, IF('Scoring Chart'!AQ22:AQ23="Partial", 1, 0))</f>
        <v>0</v>
      </c>
      <c r="AR22" s="246">
        <f>IF('Scoring Chart'!AR22:AR23="Yes", 3, IF('Scoring Chart'!AR22:AR23="Partial", 1, 0))</f>
        <v>0</v>
      </c>
      <c r="AS22" s="246">
        <f>IF('Scoring Chart'!AS22:AS23="Yes", 3, IF('Scoring Chart'!AS22:AS23="Partial", 1, 0))</f>
        <v>3</v>
      </c>
      <c r="AT22" s="246">
        <f>IF('Scoring Chart'!AT22:AT23="Yes", 3, IF('Scoring Chart'!AT22:AT23="Partial", 1, 0))</f>
        <v>0</v>
      </c>
      <c r="AU22" s="246">
        <f>IF('Scoring Chart'!AU22:AU23="Yes", 3, IF('Scoring Chart'!AU22:AU23="Partial", 1, 0))</f>
        <v>0</v>
      </c>
      <c r="AV22" s="246">
        <f>IF('Scoring Chart'!AV22:AV23="Yes", 3, IF('Scoring Chart'!AV22:AV23="Partial", 1, 0))</f>
        <v>0</v>
      </c>
      <c r="AW22" s="246">
        <f>IF('Scoring Chart'!AW22:AW23="Yes", 3, IF('Scoring Chart'!AW22:AW23="Partial", 1, 0))</f>
        <v>0</v>
      </c>
      <c r="AX22" s="246">
        <f>IF('Scoring Chart'!AX22:AX23="Yes", 3, IF('Scoring Chart'!AX22:AX23="Partial", 1, 0))</f>
        <v>0</v>
      </c>
      <c r="AY22" s="246">
        <f>IF('Scoring Chart'!AY22:AY23="Yes", 3, IF('Scoring Chart'!AY22:AY23="Partial", 1, 0))</f>
        <v>0</v>
      </c>
      <c r="AZ22" s="246">
        <f>IF('Scoring Chart'!AZ22:AZ23="Yes", 3, IF('Scoring Chart'!AZ22:AZ23="Partial", 1, 0))</f>
        <v>0</v>
      </c>
      <c r="BA22" s="246">
        <f>IF('Scoring Chart'!BA22:BA23="Yes", 3, IF('Scoring Chart'!BA22:BA23="Partial", 1, 0))</f>
        <v>1</v>
      </c>
      <c r="BB22" s="246">
        <f>IF('Scoring Chart'!BB22:BB23="Yes", 3, IF('Scoring Chart'!BB22:BB23="Partial", 1, 0))</f>
        <v>1</v>
      </c>
      <c r="BC22" s="246">
        <f>IF('Scoring Chart'!BC22:BC23="Yes", 3, IF('Scoring Chart'!BC22:BC23="Partial", 1, 0))</f>
        <v>1</v>
      </c>
      <c r="BD22" s="248">
        <f>IF('Scoring Chart'!BD22:BD23="Yes", 3, IF('Scoring Chart'!BD22:BD23="Partial", 1, 0))</f>
        <v>0</v>
      </c>
    </row>
    <row r="23" spans="1:56" ht="20.100000000000001" customHeight="1">
      <c r="A23" s="203"/>
      <c r="B23" s="220"/>
      <c r="C23" s="199"/>
      <c r="D23" s="249"/>
      <c r="E23" s="180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8"/>
    </row>
    <row r="24" spans="1:56" ht="20.100000000000001" customHeight="1">
      <c r="A24" s="203"/>
      <c r="B24" s="241" t="s">
        <v>70</v>
      </c>
      <c r="C24" s="198" t="s">
        <v>62</v>
      </c>
      <c r="D24" s="249">
        <v>3</v>
      </c>
      <c r="E24" s="180">
        <f xml:space="preserve"> D24*(10/12)</f>
        <v>2.5</v>
      </c>
      <c r="F24" s="246">
        <f>IF('Scoring Chart'!F24:F25="Yes", 3, IF('Scoring Chart'!F24:F25="Partial", 2, 0))</f>
        <v>3</v>
      </c>
      <c r="G24" s="246">
        <f>IF('Scoring Chart'!G24:G25="Yes", 3, IF('Scoring Chart'!G24:G25="Partial", 2, 0))</f>
        <v>0</v>
      </c>
      <c r="H24" s="246">
        <f>IF('Scoring Chart'!H24:H25="Yes", 3, IF('Scoring Chart'!H24:H25="Partial", 2, 0))</f>
        <v>0</v>
      </c>
      <c r="I24" s="246">
        <f>IF('Scoring Chart'!I24:I25="Yes", 3, IF('Scoring Chart'!I24:I25="Partial", 2, 0))</f>
        <v>3</v>
      </c>
      <c r="J24" s="246">
        <f>IF('Scoring Chart'!J24:J25="Yes", 3, IF('Scoring Chart'!J24:J25="Partial", 2, 0))</f>
        <v>2</v>
      </c>
      <c r="K24" s="246">
        <f>IF('Scoring Chart'!K24:K25="Yes", 3, IF('Scoring Chart'!K24:K25="Partial", 2, 0))</f>
        <v>0</v>
      </c>
      <c r="L24" s="246">
        <f>IF('Scoring Chart'!L24:L25="Yes", 3, IF('Scoring Chart'!L24:L25="Partial", 2, 0))</f>
        <v>0</v>
      </c>
      <c r="M24" s="246">
        <f>IF('Scoring Chart'!M24:M25="Yes", 3, IF('Scoring Chart'!M24:M25="Partial", 2, 0))</f>
        <v>2</v>
      </c>
      <c r="N24" s="246">
        <f>IF('Scoring Chart'!N24:N25="Yes", 3, IF('Scoring Chart'!N24:N25="Partial", 2, 0))</f>
        <v>0</v>
      </c>
      <c r="O24" s="246">
        <f>IF('Scoring Chart'!O24:O25="Yes", 3, IF('Scoring Chart'!O24:O25="Partial", 2, 0))</f>
        <v>0</v>
      </c>
      <c r="P24" s="246">
        <f>IF('Scoring Chart'!P24:P25="Yes", 3, IF('Scoring Chart'!P24:P25="Partial", 2, 0))</f>
        <v>0</v>
      </c>
      <c r="Q24" s="246">
        <f>IF('Scoring Chart'!Q24:Q25="Yes", 3, IF('Scoring Chart'!Q24:Q25="Partial", 2, 0))</f>
        <v>2</v>
      </c>
      <c r="R24" s="246">
        <f>IF('Scoring Chart'!R24:R25="Yes", 3, IF('Scoring Chart'!R24:R25="Partial", 2, 0))</f>
        <v>0</v>
      </c>
      <c r="S24" s="246">
        <f>IF('Scoring Chart'!S24:S25="Yes", 3, IF('Scoring Chart'!S24:S25="Partial", 2, 0))</f>
        <v>3</v>
      </c>
      <c r="T24" s="246">
        <f>IF('Scoring Chart'!T24:T25="Yes", 3, IF('Scoring Chart'!T24:T25="Partial", 2, 0))</f>
        <v>3</v>
      </c>
      <c r="U24" s="246">
        <f>IF('Scoring Chart'!U24:U25="Yes", 3, IF('Scoring Chart'!U24:U25="Partial", 2, 0))</f>
        <v>2</v>
      </c>
      <c r="V24" s="246">
        <f>IF('Scoring Chart'!V24:V25="Yes", 3, IF('Scoring Chart'!V24:V25="Partial", 2, 0))</f>
        <v>2</v>
      </c>
      <c r="W24" s="246">
        <f>IF('Scoring Chart'!W24:W25="Yes", 3, IF('Scoring Chart'!W24:W25="Partial", 2, 0))</f>
        <v>2</v>
      </c>
      <c r="X24" s="246">
        <f>IF('Scoring Chart'!X24:X25="Yes", 3, IF('Scoring Chart'!X24:X25="Partial", 2, 0))</f>
        <v>0</v>
      </c>
      <c r="Y24" s="246">
        <f>IF('Scoring Chart'!Y24:Y25="Yes", 3, IF('Scoring Chart'!Y24:Y25="Partial", 2, 0))</f>
        <v>0</v>
      </c>
      <c r="Z24" s="246">
        <f>IF('Scoring Chart'!Z24:Z25="Yes", 3, IF('Scoring Chart'!Z24:Z25="Partial", 2, 0))</f>
        <v>0</v>
      </c>
      <c r="AA24" s="246">
        <f>IF('Scoring Chart'!AA24:AA25="Yes", 3, IF('Scoring Chart'!AA24:AA25="Partial", 2, 0))</f>
        <v>3</v>
      </c>
      <c r="AB24" s="246">
        <f>IF('Scoring Chart'!AB24:AB25="Yes", 3, IF('Scoring Chart'!AB24:AB25="Partial", 2, 0))</f>
        <v>0</v>
      </c>
      <c r="AC24" s="246">
        <f>IF('Scoring Chart'!AC24:AC25="Yes", 3, IF('Scoring Chart'!AC24:AC25="Partial", 2, 0))</f>
        <v>0</v>
      </c>
      <c r="AD24" s="246">
        <f>IF('Scoring Chart'!AD24:AD25="Yes", 3, IF('Scoring Chart'!AD24:AD25="Partial", 2, 0))</f>
        <v>0</v>
      </c>
      <c r="AE24" s="246">
        <f>IF('Scoring Chart'!AE24:AE25="Yes", 3, IF('Scoring Chart'!AE24:AE25="Partial", 2, 0))</f>
        <v>0</v>
      </c>
      <c r="AF24" s="246">
        <f>IF('Scoring Chart'!AF24:AF25="Yes", 3, IF('Scoring Chart'!AF24:AF25="Partial", 2, 0))</f>
        <v>0</v>
      </c>
      <c r="AG24" s="246">
        <f>IF('Scoring Chart'!AG24:AG25="Yes", 3, IF('Scoring Chart'!AG24:AG25="Partial", 2, 0))</f>
        <v>0</v>
      </c>
      <c r="AH24" s="246">
        <f>IF('Scoring Chart'!AH24:AH25="Yes", 3, IF('Scoring Chart'!AH24:AH25="Partial", 2, 0))</f>
        <v>2</v>
      </c>
      <c r="AI24" s="246">
        <f>IF('Scoring Chart'!AI24:AI25="Yes", 3, IF('Scoring Chart'!AI24:AI25="Partial", 2, 0))</f>
        <v>0</v>
      </c>
      <c r="AJ24" s="246">
        <f>IF('Scoring Chart'!AJ24:AJ25="Yes", 3, IF('Scoring Chart'!AJ24:AJ25="Partial", 2, 0))</f>
        <v>3</v>
      </c>
      <c r="AK24" s="246">
        <f>IF('Scoring Chart'!AK24:AK25="Yes", 3, IF('Scoring Chart'!AK24:AK25="Partial", 2, 0))</f>
        <v>0</v>
      </c>
      <c r="AL24" s="246">
        <f>IF('Scoring Chart'!AL24:AL25="Yes", 3, IF('Scoring Chart'!AL24:AL25="Partial", 2, 0))</f>
        <v>3</v>
      </c>
      <c r="AM24" s="246">
        <f>IF('Scoring Chart'!AM24:AM25="Yes", 3, IF('Scoring Chart'!AM24:AM25="Partial", 2, 0))</f>
        <v>0</v>
      </c>
      <c r="AN24" s="246">
        <f>IF('Scoring Chart'!AN24:AN25="Yes", 3, IF('Scoring Chart'!AN24:AN25="Partial", 2, 0))</f>
        <v>2</v>
      </c>
      <c r="AO24" s="246">
        <f>IF('Scoring Chart'!AO24:AO25="Yes", 3, IF('Scoring Chart'!AO24:AO25="Partial", 2, 0))</f>
        <v>3</v>
      </c>
      <c r="AP24" s="246">
        <f>IF('Scoring Chart'!AP24:AP25="Yes", 3, IF('Scoring Chart'!AP24:AP25="Partial", 2, 0))</f>
        <v>0</v>
      </c>
      <c r="AQ24" s="246">
        <f>IF('Scoring Chart'!AQ24:AQ25="Yes", 3, IF('Scoring Chart'!AQ24:AQ25="Partial", 2, 0))</f>
        <v>0</v>
      </c>
      <c r="AR24" s="246">
        <f>IF('Scoring Chart'!AR24:AR25="Yes", 3, IF('Scoring Chart'!AR24:AR25="Partial", 2, 0))</f>
        <v>3</v>
      </c>
      <c r="AS24" s="246">
        <f>IF('Scoring Chart'!AS24:AS25="Yes", 3, IF('Scoring Chart'!AS24:AS25="Partial", 2, 0))</f>
        <v>2</v>
      </c>
      <c r="AT24" s="246">
        <f>IF('Scoring Chart'!AT24:AT25="Yes", 3, IF('Scoring Chart'!AT24:AT25="Partial", 2, 0))</f>
        <v>0</v>
      </c>
      <c r="AU24" s="246">
        <f>IF('Scoring Chart'!AU24:AU25="Yes", 3, IF('Scoring Chart'!AU24:AU25="Partial", 2, 0))</f>
        <v>0</v>
      </c>
      <c r="AV24" s="246">
        <f>IF('Scoring Chart'!AV24:AV25="Yes", 3, IF('Scoring Chart'!AV24:AV25="Partial", 2, 0))</f>
        <v>0</v>
      </c>
      <c r="AW24" s="246">
        <f>IF('Scoring Chart'!AW24:AW25="Yes", 3, IF('Scoring Chart'!AW24:AW25="Partial", 2, 0))</f>
        <v>0</v>
      </c>
      <c r="AX24" s="246">
        <f>IF('Scoring Chart'!AX24:AX25="Yes", 3, IF('Scoring Chart'!AX24:AX25="Partial", 2, 0))</f>
        <v>0</v>
      </c>
      <c r="AY24" s="246">
        <f>IF('Scoring Chart'!AY24:AY25="Yes", 3, IF('Scoring Chart'!AY24:AY25="Partial", 2, 0))</f>
        <v>0</v>
      </c>
      <c r="AZ24" s="246">
        <f>IF('Scoring Chart'!AZ24:AZ25="Yes", 3, IF('Scoring Chart'!AZ24:AZ25="Partial", 2, 0))</f>
        <v>0</v>
      </c>
      <c r="BA24" s="246">
        <f>IF('Scoring Chart'!BA24:BA25="Yes", 3, IF('Scoring Chart'!BA24:BA25="Partial", 2, 0))</f>
        <v>2</v>
      </c>
      <c r="BB24" s="246">
        <f>IF('Scoring Chart'!BB24:BB25="Yes", 3, IF('Scoring Chart'!BB24:BB25="Partial", 2, 0))</f>
        <v>0</v>
      </c>
      <c r="BC24" s="246">
        <f>IF('Scoring Chart'!BC24:BC25="Yes", 3, IF('Scoring Chart'!BC24:BC25="Partial", 2, 0))</f>
        <v>3</v>
      </c>
      <c r="BD24" s="248">
        <f>IF('Scoring Chart'!BD24:BD25="Yes", 3, IF('Scoring Chart'!BD24:BD25="Partial", 2, 0))</f>
        <v>0</v>
      </c>
    </row>
    <row r="25" spans="1:56" ht="20.100000000000001" customHeight="1">
      <c r="A25" s="203"/>
      <c r="B25" s="241"/>
      <c r="C25" s="199"/>
      <c r="D25" s="249"/>
      <c r="E25" s="180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8"/>
    </row>
    <row r="26" spans="1:56" ht="20.100000000000001" customHeight="1">
      <c r="A26" s="203"/>
      <c r="B26" s="241"/>
      <c r="C26" s="198" t="s">
        <v>63</v>
      </c>
      <c r="D26" s="249">
        <v>3</v>
      </c>
      <c r="E26" s="180">
        <f>D26*(10/12)</f>
        <v>2.5</v>
      </c>
      <c r="F26" s="250">
        <f>IF('Scoring Chart'!F26:F27="Yes", 3, IF('Scoring Chart'!F26:F27="Partial", 2, 0))</f>
        <v>3</v>
      </c>
      <c r="G26" s="250">
        <f>IF('Scoring Chart'!G26:G27="Yes", 3, IF('Scoring Chart'!G26:G27="Partial", 2, 0))</f>
        <v>0</v>
      </c>
      <c r="H26" s="250">
        <f>IF('Scoring Chart'!H26:H27="Yes", 3, IF('Scoring Chart'!H26:H27="Partial", 2, 0))</f>
        <v>0</v>
      </c>
      <c r="I26" s="250">
        <f>IF('Scoring Chart'!I26:I27="Yes", 3, IF('Scoring Chart'!I26:I27="Partial", 2, 0))</f>
        <v>3</v>
      </c>
      <c r="J26" s="250">
        <f>IF('Scoring Chart'!J26:J27="Yes", 3, IF('Scoring Chart'!J26:J27="Partial", 2, 0))</f>
        <v>2</v>
      </c>
      <c r="K26" s="250">
        <f>IF('Scoring Chart'!K26:K27="Yes", 3, IF('Scoring Chart'!K26:K27="Partial", 2, 0))</f>
        <v>0</v>
      </c>
      <c r="L26" s="250">
        <f>IF('Scoring Chart'!L26:L27="Yes", 3, IF('Scoring Chart'!L26:L27="Partial", 2, 0))</f>
        <v>0</v>
      </c>
      <c r="M26" s="250">
        <f>IF('Scoring Chart'!M26:M27="Yes", 3, IF('Scoring Chart'!M26:M27="Partial", 2, 0))</f>
        <v>2</v>
      </c>
      <c r="N26" s="250">
        <f>IF('Scoring Chart'!N26:N27="Yes", 3, IF('Scoring Chart'!N26:N27="Partial", 2, 0))</f>
        <v>0</v>
      </c>
      <c r="O26" s="250">
        <f>IF('Scoring Chart'!O26:O27="Yes", 3, IF('Scoring Chart'!O26:O27="Partial", 2, 0))</f>
        <v>0</v>
      </c>
      <c r="P26" s="250">
        <f>IF('Scoring Chart'!P26:P27="Yes", 3, IF('Scoring Chart'!P26:P27="Partial", 2, 0))</f>
        <v>0</v>
      </c>
      <c r="Q26" s="250">
        <f>IF('Scoring Chart'!Q26:Q27="Yes", 3, IF('Scoring Chart'!Q26:Q27="Partial", 2, 0))</f>
        <v>2</v>
      </c>
      <c r="R26" s="250">
        <f>IF('Scoring Chart'!R26:R27="Yes", 3, IF('Scoring Chart'!R26:R27="Partial", 2, 0))</f>
        <v>0</v>
      </c>
      <c r="S26" s="250">
        <f>IF('Scoring Chart'!S26:S27="Yes", 3, IF('Scoring Chart'!S26:S27="Partial", 2, 0))</f>
        <v>3</v>
      </c>
      <c r="T26" s="250">
        <f>IF('Scoring Chart'!T26:T27="Yes", 3, IF('Scoring Chart'!T26:T27="Partial", 2, 0))</f>
        <v>3</v>
      </c>
      <c r="U26" s="250">
        <f>IF('Scoring Chart'!U26:U27="Yes", 3, IF('Scoring Chart'!U26:U27="Partial", 2, 0))</f>
        <v>0</v>
      </c>
      <c r="V26" s="250">
        <f>IF('Scoring Chart'!V26:V27="Yes", 3, IF('Scoring Chart'!V26:V27="Partial", 2, 0))</f>
        <v>2</v>
      </c>
      <c r="W26" s="250">
        <f>IF('Scoring Chart'!W26:W27="Yes", 3, IF('Scoring Chart'!W26:W27="Partial", 2, 0))</f>
        <v>0</v>
      </c>
      <c r="X26" s="250">
        <f>IF('Scoring Chart'!X26:X27="Yes", 3, IF('Scoring Chart'!X26:X27="Partial", 2, 0))</f>
        <v>0</v>
      </c>
      <c r="Y26" s="250">
        <f>IF('Scoring Chart'!Y26:Y27="Yes", 3, IF('Scoring Chart'!Y26:Y27="Partial", 2, 0))</f>
        <v>0</v>
      </c>
      <c r="Z26" s="250">
        <f>IF('Scoring Chart'!Z26:Z27="Yes", 3, IF('Scoring Chart'!Z26:Z27="Partial", 2, 0))</f>
        <v>0</v>
      </c>
      <c r="AA26" s="250">
        <f>IF('Scoring Chart'!AA26:AA27="Yes", 3, IF('Scoring Chart'!AA26:AA27="Partial", 2, 0))</f>
        <v>3</v>
      </c>
      <c r="AB26" s="250">
        <f>IF('Scoring Chart'!AB26:AB27="Yes", 3, IF('Scoring Chart'!AB26:AB27="Partial", 2, 0))</f>
        <v>0</v>
      </c>
      <c r="AC26" s="250">
        <f>IF('Scoring Chart'!AC26:AC27="Yes", 3, IF('Scoring Chart'!AC26:AC27="Partial", 2, 0))</f>
        <v>0</v>
      </c>
      <c r="AD26" s="250">
        <f>IF('Scoring Chart'!AD26:AD27="Yes", 3, IF('Scoring Chart'!AD26:AD27="Partial", 2, 0))</f>
        <v>0</v>
      </c>
      <c r="AE26" s="250">
        <f>IF('Scoring Chart'!AE26:AE27="Yes", 3, IF('Scoring Chart'!AE26:AE27="Partial", 2, 0))</f>
        <v>0</v>
      </c>
      <c r="AF26" s="250">
        <f>IF('Scoring Chart'!AF26:AF27="Yes", 3, IF('Scoring Chart'!AF26:AF27="Partial", 2, 0))</f>
        <v>0</v>
      </c>
      <c r="AG26" s="250">
        <f>IF('Scoring Chart'!AG26:AG27="Yes", 3, IF('Scoring Chart'!AG26:AG27="Partial", 2, 0))</f>
        <v>0</v>
      </c>
      <c r="AH26" s="250">
        <f>IF('Scoring Chart'!AH26:AH27="Yes", 3, IF('Scoring Chart'!AH26:AH27="Partial", 2, 0))</f>
        <v>2</v>
      </c>
      <c r="AI26" s="250">
        <f>IF('Scoring Chart'!AI26:AI27="Yes", 3, IF('Scoring Chart'!AI26:AI27="Partial", 2, 0))</f>
        <v>0</v>
      </c>
      <c r="AJ26" s="250">
        <f>IF('Scoring Chart'!AJ26:AJ27="Yes", 3, IF('Scoring Chart'!AJ26:AJ27="Partial", 2, 0))</f>
        <v>0</v>
      </c>
      <c r="AK26" s="250">
        <f>IF('Scoring Chart'!AK26:AK27="Yes", 3, IF('Scoring Chart'!AK26:AK27="Partial", 2, 0))</f>
        <v>0</v>
      </c>
      <c r="AL26" s="250">
        <f>IF('Scoring Chart'!AL26:AL27="Yes", 3, IF('Scoring Chart'!AL26:AL27="Partial", 2, 0))</f>
        <v>3</v>
      </c>
      <c r="AM26" s="250">
        <f>IF('Scoring Chart'!AM26:AM27="Yes", 3, IF('Scoring Chart'!AM26:AM27="Partial", 2, 0))</f>
        <v>0</v>
      </c>
      <c r="AN26" s="250">
        <f>IF('Scoring Chart'!AN26:AN27="Yes", 3, IF('Scoring Chart'!AN26:AN27="Partial", 2, 0))</f>
        <v>2</v>
      </c>
      <c r="AO26" s="250">
        <f>IF('Scoring Chart'!AO26:AO27="Yes", 3, IF('Scoring Chart'!AO26:AO27="Partial", 2, 0))</f>
        <v>3</v>
      </c>
      <c r="AP26" s="250">
        <f>IF('Scoring Chart'!AP26:AP27="Yes", 3, IF('Scoring Chart'!AP26:AP27="Partial", 2, 0))</f>
        <v>0</v>
      </c>
      <c r="AQ26" s="250">
        <f>IF('Scoring Chart'!AQ26:AQ27="Yes", 3, IF('Scoring Chart'!AQ26:AQ27="Partial", 2, 0))</f>
        <v>0</v>
      </c>
      <c r="AR26" s="250">
        <f>IF('Scoring Chart'!AR26:AR27="Yes", 3, IF('Scoring Chart'!AR26:AR27="Partial", 2, 0))</f>
        <v>3</v>
      </c>
      <c r="AS26" s="250">
        <f>IF('Scoring Chart'!AS26:AS27="Yes", 3, IF('Scoring Chart'!AS26:AS27="Partial", 2, 0))</f>
        <v>2</v>
      </c>
      <c r="AT26" s="250">
        <f>IF('Scoring Chart'!AT26:AT27="Yes", 3, IF('Scoring Chart'!AT26:AT27="Partial", 2, 0))</f>
        <v>0</v>
      </c>
      <c r="AU26" s="250">
        <f>IF('Scoring Chart'!AU26:AU27="Yes", 3, IF('Scoring Chart'!AU26:AU27="Partial", 2, 0))</f>
        <v>0</v>
      </c>
      <c r="AV26" s="250">
        <f>IF('Scoring Chart'!AV26:AV27="Yes", 3, IF('Scoring Chart'!AV26:AV27="Partial", 2, 0))</f>
        <v>0</v>
      </c>
      <c r="AW26" s="250">
        <f>IF('Scoring Chart'!AW26:AW27="Yes", 3, IF('Scoring Chart'!AW26:AW27="Partial", 2, 0))</f>
        <v>0</v>
      </c>
      <c r="AX26" s="250">
        <f>IF('Scoring Chart'!AX26:AX27="Yes", 3, IF('Scoring Chart'!AX26:AX27="Partial", 2, 0))</f>
        <v>0</v>
      </c>
      <c r="AY26" s="250">
        <f>IF('Scoring Chart'!AY26:AY27="Yes", 3, IF('Scoring Chart'!AY26:AY27="Partial", 2, 0))</f>
        <v>0</v>
      </c>
      <c r="AZ26" s="250">
        <f>IF('Scoring Chart'!AZ26:AZ27="Yes", 3, IF('Scoring Chart'!AZ26:AZ27="Partial", 2, 0))</f>
        <v>0</v>
      </c>
      <c r="BA26" s="250">
        <f>IF('Scoring Chart'!BA26:BA27="Yes", 3, IF('Scoring Chart'!BA26:BA27="Partial", 2, 0))</f>
        <v>2</v>
      </c>
      <c r="BB26" s="250">
        <f>IF('Scoring Chart'!BB26:BB27="Yes", 3, IF('Scoring Chart'!BB26:BB27="Partial", 2, 0))</f>
        <v>0</v>
      </c>
      <c r="BC26" s="250">
        <f>IF('Scoring Chart'!BC26:BC27="Yes", 3, IF('Scoring Chart'!BC26:BC27="Partial", 2, 0))</f>
        <v>3</v>
      </c>
      <c r="BD26" s="251">
        <f>IF('Scoring Chart'!BD26:BD27="Yes", 3, IF('Scoring Chart'!BD26:BD27="Partial", 2, 0))</f>
        <v>0</v>
      </c>
    </row>
    <row r="27" spans="1:56" ht="20.100000000000001" customHeight="1">
      <c r="A27" s="203"/>
      <c r="B27" s="242"/>
      <c r="C27" s="199"/>
      <c r="D27" s="249"/>
      <c r="E27" s="180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8"/>
    </row>
    <row r="28" spans="1:56" ht="20.100000000000001" customHeight="1">
      <c r="A28" s="203"/>
      <c r="B28" s="200" t="s">
        <v>66</v>
      </c>
      <c r="C28" s="201"/>
      <c r="D28" s="112">
        <f>SUM(D20:D27)</f>
        <v>12</v>
      </c>
      <c r="E28" s="73" t="s">
        <v>67</v>
      </c>
      <c r="F28" s="110">
        <f>SUM(F20:F27)</f>
        <v>6</v>
      </c>
      <c r="G28" s="110">
        <f t="shared" ref="G28:I28" si="3">SUM(G20:G27)</f>
        <v>0</v>
      </c>
      <c r="H28" s="110">
        <f>SUM(H20:H27)</f>
        <v>0</v>
      </c>
      <c r="I28" s="110">
        <f t="shared" si="3"/>
        <v>6</v>
      </c>
      <c r="J28" s="110">
        <f>SUM(J20:J27)</f>
        <v>6</v>
      </c>
      <c r="K28" s="110">
        <f t="shared" ref="K28:T28" si="4">SUM(K20:K27)</f>
        <v>0</v>
      </c>
      <c r="L28" s="110">
        <f t="shared" si="4"/>
        <v>2</v>
      </c>
      <c r="M28" s="110">
        <f t="shared" si="4"/>
        <v>10</v>
      </c>
      <c r="N28" s="110">
        <f t="shared" si="4"/>
        <v>0</v>
      </c>
      <c r="O28" s="110">
        <f t="shared" si="4"/>
        <v>0</v>
      </c>
      <c r="P28" s="110">
        <f t="shared" si="4"/>
        <v>0</v>
      </c>
      <c r="Q28" s="110">
        <f t="shared" si="4"/>
        <v>6</v>
      </c>
      <c r="R28" s="110">
        <f t="shared" si="4"/>
        <v>0</v>
      </c>
      <c r="S28" s="110">
        <f t="shared" si="4"/>
        <v>12</v>
      </c>
      <c r="T28" s="110">
        <f t="shared" si="4"/>
        <v>12</v>
      </c>
      <c r="U28" s="110">
        <f t="shared" ref="U28" si="5">SUM(U20:U27)</f>
        <v>2</v>
      </c>
      <c r="V28" s="110">
        <f t="shared" ref="V28" si="6">SUM(V20:V27)</f>
        <v>6</v>
      </c>
      <c r="W28" s="110">
        <f t="shared" ref="W28" si="7">SUM(W20:W27)</f>
        <v>5</v>
      </c>
      <c r="X28" s="110">
        <f t="shared" ref="X28" si="8">SUM(X20:X27)</f>
        <v>0</v>
      </c>
      <c r="Y28" s="110">
        <f t="shared" ref="Y28" si="9">SUM(Y20:Y27)</f>
        <v>0</v>
      </c>
      <c r="Z28" s="110">
        <f t="shared" ref="Z28" si="10">SUM(Z20:Z27)</f>
        <v>0</v>
      </c>
      <c r="AA28" s="110">
        <f t="shared" ref="AA28" si="11">SUM(AA20:AA27)</f>
        <v>12</v>
      </c>
      <c r="AB28" s="110">
        <f t="shared" ref="AB28" si="12">SUM(AB20:AB27)</f>
        <v>0</v>
      </c>
      <c r="AC28" s="110">
        <f t="shared" ref="AC28" si="13">SUM(AC20:AC27)</f>
        <v>0</v>
      </c>
      <c r="AD28" s="110">
        <f t="shared" ref="AD28" si="14">SUM(AD20:AD27)</f>
        <v>0</v>
      </c>
      <c r="AE28" s="110">
        <f t="shared" ref="AE28" si="15">SUM(AE20:AE27)</f>
        <v>0</v>
      </c>
      <c r="AF28" s="110">
        <f t="shared" ref="AF28" si="16">SUM(AF20:AF27)</f>
        <v>0</v>
      </c>
      <c r="AG28" s="110">
        <f t="shared" ref="AG28" si="17">SUM(AG20:AG27)</f>
        <v>0</v>
      </c>
      <c r="AH28" s="110">
        <f t="shared" ref="AH28" si="18">SUM(AH20:AH27)</f>
        <v>6</v>
      </c>
      <c r="AI28" s="110">
        <f t="shared" ref="AI28" si="19">SUM(AI20:AI27)</f>
        <v>0</v>
      </c>
      <c r="AJ28" s="110">
        <f t="shared" ref="AJ28" si="20">SUM(AJ20:AJ27)</f>
        <v>6</v>
      </c>
      <c r="AK28" s="110">
        <f t="shared" ref="AK28" si="21">SUM(AK20:AK27)</f>
        <v>0</v>
      </c>
      <c r="AL28" s="110">
        <f t="shared" ref="AL28" si="22">SUM(AL20:AL27)</f>
        <v>12</v>
      </c>
      <c r="AM28" s="110">
        <f t="shared" ref="AM28" si="23">SUM(AM20:AM27)</f>
        <v>0</v>
      </c>
      <c r="AN28" s="110">
        <f t="shared" ref="AN28" si="24">SUM(AN20:AN27)</f>
        <v>6</v>
      </c>
      <c r="AO28" s="110">
        <f t="shared" ref="AO28" si="25">SUM(AO20:AO27)</f>
        <v>12</v>
      </c>
      <c r="AP28" s="110">
        <f t="shared" ref="AP28" si="26">SUM(AP20:AP27)</f>
        <v>0</v>
      </c>
      <c r="AQ28" s="110">
        <f t="shared" ref="AQ28" si="27">SUM(AQ20:AQ27)</f>
        <v>0</v>
      </c>
      <c r="AR28" s="110">
        <f t="shared" ref="AR28" si="28">SUM(AR20:AR27)</f>
        <v>6</v>
      </c>
      <c r="AS28" s="110">
        <f t="shared" ref="AS28" si="29">SUM(AS20:AS27)</f>
        <v>10</v>
      </c>
      <c r="AT28" s="110">
        <f t="shared" ref="AT28" si="30">SUM(AT20:AT27)</f>
        <v>0</v>
      </c>
      <c r="AU28" s="110">
        <f>SUM(AU20:AU27)</f>
        <v>0</v>
      </c>
      <c r="AV28" s="110">
        <f t="shared" ref="AV28:BD28" si="31">SUM(AV20:AV27)</f>
        <v>0</v>
      </c>
      <c r="AW28" s="110">
        <f t="shared" si="31"/>
        <v>0</v>
      </c>
      <c r="AX28" s="110">
        <f t="shared" si="31"/>
        <v>0</v>
      </c>
      <c r="AY28" s="110">
        <f t="shared" si="31"/>
        <v>0</v>
      </c>
      <c r="AZ28" s="110">
        <f t="shared" si="31"/>
        <v>0</v>
      </c>
      <c r="BA28" s="110">
        <f t="shared" si="31"/>
        <v>8</v>
      </c>
      <c r="BB28" s="110">
        <f t="shared" si="31"/>
        <v>2</v>
      </c>
      <c r="BC28" s="110">
        <f t="shared" si="31"/>
        <v>8</v>
      </c>
      <c r="BD28" s="111">
        <f t="shared" si="31"/>
        <v>0</v>
      </c>
    </row>
    <row r="29" spans="1:56" ht="20.100000000000001" customHeight="1">
      <c r="A29" s="204"/>
      <c r="B29" s="233" t="s">
        <v>68</v>
      </c>
      <c r="C29" s="234"/>
      <c r="D29" s="41" t="s">
        <v>67</v>
      </c>
      <c r="E29" s="75">
        <v>10</v>
      </c>
      <c r="F29" s="53">
        <v>5</v>
      </c>
      <c r="G29" s="53">
        <f ca="1">Background!G29</f>
        <v>0</v>
      </c>
      <c r="H29" s="53">
        <f ca="1">Background!H29</f>
        <v>0</v>
      </c>
      <c r="I29" s="53">
        <f ca="1">Background!I29</f>
        <v>5</v>
      </c>
      <c r="J29" s="53">
        <f ca="1">Background!J29</f>
        <v>5</v>
      </c>
      <c r="K29" s="53">
        <f ca="1">Background!K29</f>
        <v>0</v>
      </c>
      <c r="L29" s="53">
        <v>1.67</v>
      </c>
      <c r="M29" s="53">
        <v>8.33</v>
      </c>
      <c r="N29" s="53">
        <f ca="1">Background!N29</f>
        <v>0</v>
      </c>
      <c r="O29" s="53">
        <f ca="1">Background!O29</f>
        <v>0</v>
      </c>
      <c r="P29" s="53">
        <f ca="1">Background!P29</f>
        <v>0</v>
      </c>
      <c r="Q29" s="53">
        <f ca="1">Background!Q29</f>
        <v>5</v>
      </c>
      <c r="R29" s="53">
        <f ca="1">Background!R29</f>
        <v>0</v>
      </c>
      <c r="S29" s="53">
        <f ca="1">Background!S29</f>
        <v>10</v>
      </c>
      <c r="T29" s="53">
        <f ca="1">Background!T29</f>
        <v>10</v>
      </c>
      <c r="U29" s="53">
        <v>1.67</v>
      </c>
      <c r="V29" s="53">
        <f ca="1">Background!V29</f>
        <v>5</v>
      </c>
      <c r="W29" s="53">
        <v>4.17</v>
      </c>
      <c r="X29" s="53">
        <f ca="1">Background!X29</f>
        <v>0</v>
      </c>
      <c r="Y29" s="53">
        <f ca="1">Background!Y29</f>
        <v>0</v>
      </c>
      <c r="Z29" s="53">
        <f ca="1">Background!Z29</f>
        <v>0</v>
      </c>
      <c r="AA29" s="53">
        <f ca="1">Background!AA29</f>
        <v>10</v>
      </c>
      <c r="AB29" s="53">
        <f ca="1">Background!AB29</f>
        <v>0</v>
      </c>
      <c r="AC29" s="53">
        <f ca="1">Background!AC29</f>
        <v>0</v>
      </c>
      <c r="AD29" s="53">
        <f ca="1">Background!AD29</f>
        <v>0</v>
      </c>
      <c r="AE29" s="53">
        <f ca="1">Background!AE29</f>
        <v>0</v>
      </c>
      <c r="AF29" s="53">
        <f ca="1">Background!AF29</f>
        <v>0</v>
      </c>
      <c r="AG29" s="53">
        <f ca="1">Background!AG29</f>
        <v>0</v>
      </c>
      <c r="AH29" s="53">
        <f ca="1">Background!AH29</f>
        <v>5</v>
      </c>
      <c r="AI29" s="53">
        <f ca="1">Background!AI29</f>
        <v>0</v>
      </c>
      <c r="AJ29" s="53">
        <f ca="1">Background!AJ29</f>
        <v>5</v>
      </c>
      <c r="AK29" s="53">
        <f ca="1">Background!AK29</f>
        <v>0</v>
      </c>
      <c r="AL29" s="53">
        <f ca="1">Background!AL29</f>
        <v>10</v>
      </c>
      <c r="AM29" s="53">
        <f ca="1">Background!AM29</f>
        <v>0</v>
      </c>
      <c r="AN29" s="53">
        <f ca="1">Background!AN29</f>
        <v>5</v>
      </c>
      <c r="AO29" s="53">
        <f ca="1">Background!AO29</f>
        <v>10</v>
      </c>
      <c r="AP29" s="87">
        <f ca="1">Background!AP29</f>
        <v>0</v>
      </c>
      <c r="AQ29" s="53">
        <f ca="1">Background!AQ29</f>
        <v>0</v>
      </c>
      <c r="AR29" s="53">
        <f ca="1">Background!AR29</f>
        <v>5</v>
      </c>
      <c r="AS29" s="53">
        <f ca="1">Background!AS29</f>
        <v>8.3333333333333339</v>
      </c>
      <c r="AT29" s="53">
        <f ca="1">Background!AT29</f>
        <v>0</v>
      </c>
      <c r="AU29" s="53">
        <f ca="1">Background!AU29</f>
        <v>0</v>
      </c>
      <c r="AV29" s="53">
        <f ca="1">Background!AV29</f>
        <v>0</v>
      </c>
      <c r="AW29" s="53">
        <f ca="1">Background!AW29</f>
        <v>0</v>
      </c>
      <c r="AX29" s="53">
        <f ca="1">Background!AX29</f>
        <v>0</v>
      </c>
      <c r="AY29" s="53">
        <f ca="1">Background!AY29</f>
        <v>0</v>
      </c>
      <c r="AZ29" s="53">
        <f ca="1">Background!AZ29</f>
        <v>0</v>
      </c>
      <c r="BA29" s="53">
        <f ca="1">Background!BA29</f>
        <v>6.666666666666667</v>
      </c>
      <c r="BB29" s="53">
        <f ca="1">Background!BB29</f>
        <v>1.6666666666666667</v>
      </c>
      <c r="BC29" s="53">
        <f ca="1">Background!BC29</f>
        <v>6.666666666666667</v>
      </c>
      <c r="BD29" s="53">
        <f ca="1">Background!BD29</f>
        <v>0</v>
      </c>
    </row>
    <row r="30" spans="1:56" ht="20.100000000000001" customHeight="1">
      <c r="A30" s="235">
        <v>3</v>
      </c>
      <c r="B30" s="238" t="s">
        <v>71</v>
      </c>
      <c r="C30" s="198" t="s">
        <v>62</v>
      </c>
      <c r="D30" s="202">
        <v>2</v>
      </c>
      <c r="E30" s="173">
        <f>D30*(10/12)</f>
        <v>1.6666666666666667</v>
      </c>
      <c r="F30" s="221">
        <f>IF('Scoring Chart'!F30:F31="Yes", 2, IF('Scoring Chart'!F30:F31="Partial", 1, 0))</f>
        <v>0</v>
      </c>
      <c r="G30" s="221">
        <f>IF('Scoring Chart'!G30:G31="Yes", 2, IF('Scoring Chart'!G30:G31="Partial", 1, 0))</f>
        <v>1</v>
      </c>
      <c r="H30" s="221">
        <f>IF('Scoring Chart'!H30:H31="Yes", 2, IF('Scoring Chart'!H30:H31="Partial", 1, 0))</f>
        <v>0</v>
      </c>
      <c r="I30" s="221">
        <f>IF('Scoring Chart'!I30:I31="Yes", 2, IF('Scoring Chart'!I30:I31="Partial", 1, 0))</f>
        <v>1</v>
      </c>
      <c r="J30" s="221">
        <f>IF('Scoring Chart'!J30:J31="Yes", 2, IF('Scoring Chart'!J30:J31="Partial", 1, 0))</f>
        <v>0</v>
      </c>
      <c r="K30" s="221">
        <f>IF('Scoring Chart'!K30:K31="Yes", 2, IF('Scoring Chart'!K30:K31="Partial", 1, 0))</f>
        <v>0</v>
      </c>
      <c r="L30" s="221">
        <f>IF('Scoring Chart'!L30:L31="Yes", 2, IF('Scoring Chart'!L30:L31="Partial", 1, 0))</f>
        <v>0</v>
      </c>
      <c r="M30" s="221">
        <f>IF('Scoring Chart'!M30:M31="Yes", 2, IF('Scoring Chart'!M30:M31="Partial", 1, 0))</f>
        <v>1</v>
      </c>
      <c r="N30" s="221">
        <f>IF('Scoring Chart'!N30:N31="Yes", 2, IF('Scoring Chart'!N30:N31="Partial", 1, 0))</f>
        <v>2</v>
      </c>
      <c r="O30" s="221">
        <f>IF('Scoring Chart'!O30:O31="Yes", 2, IF('Scoring Chart'!O30:O31="Partial", 1, 0))</f>
        <v>0</v>
      </c>
      <c r="P30" s="221">
        <f>IF('Scoring Chart'!P30:P31="Yes", 2, IF('Scoring Chart'!P30:P31="Partial", 1, 0))</f>
        <v>0</v>
      </c>
      <c r="Q30" s="221">
        <f>IF('Scoring Chart'!Q30:Q31="Yes", 2, IF('Scoring Chart'!Q30:Q31="Partial", 1, 0))</f>
        <v>0</v>
      </c>
      <c r="R30" s="221">
        <f>IF('Scoring Chart'!R30:R31="Yes", 2, IF('Scoring Chart'!R30:R31="Partial", 1, 0))</f>
        <v>0</v>
      </c>
      <c r="S30" s="221">
        <f>IF('Scoring Chart'!S30:S31="Yes", 2, IF('Scoring Chart'!S30:S31="Partial", 1, 0))</f>
        <v>2</v>
      </c>
      <c r="T30" s="221">
        <f>IF('Scoring Chart'!T30:T31="Yes", 2, IF('Scoring Chart'!T30:T31="Partial", 1, 0))</f>
        <v>2</v>
      </c>
      <c r="U30" s="221">
        <f>IF('Scoring Chart'!U30:U31="Yes", 2, IF('Scoring Chart'!U30:U31="Partial", 1, 0))</f>
        <v>2</v>
      </c>
      <c r="V30" s="221">
        <f>IF('Scoring Chart'!V30:V31="Yes", 2, IF('Scoring Chart'!V30:V31="Partial", 1, 0))</f>
        <v>0</v>
      </c>
      <c r="W30" s="221">
        <f>IF('Scoring Chart'!W30:W31="Yes", 2, IF('Scoring Chart'!W30:W31="Partial", 1, 0))</f>
        <v>1</v>
      </c>
      <c r="X30" s="221">
        <f>IF('Scoring Chart'!X30:X31="Yes", 2, IF('Scoring Chart'!X30:X31="Partial", 1, 0))</f>
        <v>2</v>
      </c>
      <c r="Y30" s="221">
        <f>IF('Scoring Chart'!Y30:Y31="Yes", 2, IF('Scoring Chart'!Y30:Y31="Partial", 1, 0))</f>
        <v>0</v>
      </c>
      <c r="Z30" s="221">
        <f>IF('Scoring Chart'!Z30:Z31="Yes", 2, IF('Scoring Chart'!Z30:Z31="Partial", 1, 0))</f>
        <v>1</v>
      </c>
      <c r="AA30" s="221">
        <f>IF('Scoring Chart'!AA30:AA31="Yes", 2, IF('Scoring Chart'!AA30:AA31="Partial", 1, 0))</f>
        <v>0</v>
      </c>
      <c r="AB30" s="221">
        <f>IF('Scoring Chart'!AB30:AB31="Yes", 2, IF('Scoring Chart'!AB30:AB31="Partial", 1, 0))</f>
        <v>0</v>
      </c>
      <c r="AC30" s="221">
        <f>IF('Scoring Chart'!AC30:AC31="Yes", 2, IF('Scoring Chart'!AC30:AC31="Partial", 1, 0))</f>
        <v>0</v>
      </c>
      <c r="AD30" s="221">
        <f>IF('Scoring Chart'!AD30:AD31="Yes", 2, IF('Scoring Chart'!AD30:AD31="Partial", 1, 0))</f>
        <v>1</v>
      </c>
      <c r="AE30" s="221">
        <f>IF('Scoring Chart'!AE30:AE31="Yes", 2, IF('Scoring Chart'!AE30:AE31="Partial", 1, 0))</f>
        <v>1</v>
      </c>
      <c r="AF30" s="221">
        <f>IF('Scoring Chart'!AF30:AF31="Yes", 2, IF('Scoring Chart'!AF30:AF31="Partial", 1, 0))</f>
        <v>0</v>
      </c>
      <c r="AG30" s="221">
        <f>IF('Scoring Chart'!AG30:AG31="Yes", 2, IF('Scoring Chart'!AG30:AG31="Partial", 1, 0))</f>
        <v>0</v>
      </c>
      <c r="AH30" s="221">
        <f>IF('Scoring Chart'!AH30:AH31="Yes", 2, IF('Scoring Chart'!AH30:AH31="Partial", 1, 0))</f>
        <v>1</v>
      </c>
      <c r="AI30" s="221">
        <f>IF('Scoring Chart'!AI30:AI31="Yes", 2, IF('Scoring Chart'!AI30:AI31="Partial", 1, 0))</f>
        <v>1</v>
      </c>
      <c r="AJ30" s="221">
        <f>IF('Scoring Chart'!AJ30:AJ31="Yes", 2, IF('Scoring Chart'!AJ30:AJ31="Partial", 1, 0))</f>
        <v>1</v>
      </c>
      <c r="AK30" s="221">
        <f>IF('Scoring Chart'!AK30:AK31="Yes", 2, IF('Scoring Chart'!AK30:AK31="Partial", 1, 0))</f>
        <v>0</v>
      </c>
      <c r="AL30" s="221">
        <f>IF('Scoring Chart'!AL30:AL31="Yes", 2, IF('Scoring Chart'!AL30:AL31="Partial", 1, 0))</f>
        <v>0</v>
      </c>
      <c r="AM30" s="221">
        <f>IF('Scoring Chart'!AM30:AM31="Yes", 2, IF('Scoring Chart'!AM30:AM31="Partial", 1, 0))</f>
        <v>1</v>
      </c>
      <c r="AN30" s="221">
        <f>IF('Scoring Chart'!AN30:AN31="Yes", 2, IF('Scoring Chart'!AN30:AN31="Partial", 1, 0))</f>
        <v>0</v>
      </c>
      <c r="AO30" s="221">
        <f>IF('Scoring Chart'!AO30:AO31="Yes", 2, IF('Scoring Chart'!AO30:AO31="Partial", 1, 0))</f>
        <v>1</v>
      </c>
      <c r="AP30" s="221">
        <f>IF('Scoring Chart'!AP30:AP31="Yes", 2, IF('Scoring Chart'!AP30:AP31="Partial", 1, 0))</f>
        <v>0</v>
      </c>
      <c r="AQ30" s="221">
        <f>IF('Scoring Chart'!AQ30:AQ31="Yes", 2, IF('Scoring Chart'!AQ30:AQ31="Partial", 1, 0))</f>
        <v>2</v>
      </c>
      <c r="AR30" s="221">
        <f>IF('Scoring Chart'!AR30:AR31="Yes", 2, IF('Scoring Chart'!AR30:AR31="Partial", 1, 0))</f>
        <v>0</v>
      </c>
      <c r="AS30" s="221">
        <f>IF('Scoring Chart'!AS30:AS31="Yes", 2, IF('Scoring Chart'!AS30:AS31="Partial", 1, 0))</f>
        <v>2</v>
      </c>
      <c r="AT30" s="221">
        <f>IF('Scoring Chart'!AT30:AT31="Yes", 2, IF('Scoring Chart'!AT30:AT31="Partial", 1, 0))</f>
        <v>0</v>
      </c>
      <c r="AU30" s="221">
        <f>IF('Scoring Chart'!AU30:AU31="Yes", 2, IF('Scoring Chart'!AU30:AU31="Partial", 1, 0))</f>
        <v>1</v>
      </c>
      <c r="AV30" s="221">
        <f>IF('Scoring Chart'!AV30:AV31="Yes", 2, IF('Scoring Chart'!AV30:AV31="Partial", 1, 0))</f>
        <v>0</v>
      </c>
      <c r="AW30" s="221">
        <f>IF('Scoring Chart'!AW30:AW31="Yes", 2, IF('Scoring Chart'!AW30:AW31="Partial", 1, 0))</f>
        <v>0</v>
      </c>
      <c r="AX30" s="221">
        <f>IF('Scoring Chart'!AX30:AX31="Yes", 2, IF('Scoring Chart'!AX30:AX31="Partial", 1, 0))</f>
        <v>0</v>
      </c>
      <c r="AY30" s="221">
        <f>IF('Scoring Chart'!AY30:AY31="Yes", 2, IF('Scoring Chart'!AY30:AY31="Partial", 1, 0))</f>
        <v>0</v>
      </c>
      <c r="AZ30" s="221">
        <f>IF('Scoring Chart'!AZ30:AZ31="Yes", 2, IF('Scoring Chart'!AZ30:AZ31="Partial", 1, 0))</f>
        <v>0</v>
      </c>
      <c r="BA30" s="221">
        <f>IF('Scoring Chart'!BA30:BA31="Yes", 2, IF('Scoring Chart'!BA30:BA31="Partial", 1, 0))</f>
        <v>1</v>
      </c>
      <c r="BB30" s="221">
        <f>IF('Scoring Chart'!BB30:BB31="Yes", 2, IF('Scoring Chart'!BB30:BB31="Partial", 1, 0))</f>
        <v>1</v>
      </c>
      <c r="BC30" s="221">
        <f>IF('Scoring Chart'!BC30:BC31="Yes", 2, IF('Scoring Chart'!BC30:BC31="Partial", 1, 0))</f>
        <v>0</v>
      </c>
      <c r="BD30" s="222">
        <f>IF('Scoring Chart'!BD30:BD31="Yes", 2, IF('Scoring Chart'!BD30:BD31="Partial", 1, 0))</f>
        <v>0</v>
      </c>
    </row>
    <row r="31" spans="1:56" ht="20.100000000000001" customHeight="1">
      <c r="A31" s="236"/>
      <c r="B31" s="239"/>
      <c r="C31" s="199"/>
      <c r="D31" s="223"/>
      <c r="E31" s="166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18"/>
    </row>
    <row r="32" spans="1:56" ht="20.100000000000001" customHeight="1">
      <c r="A32" s="236"/>
      <c r="B32" s="239"/>
      <c r="C32" s="198" t="s">
        <v>63</v>
      </c>
      <c r="D32" s="224">
        <v>2</v>
      </c>
      <c r="E32" s="165">
        <f t="shared" ref="E32" si="32">D32*(10/12)</f>
        <v>1.6666666666666667</v>
      </c>
      <c r="F32" s="219">
        <f>IF('Scoring Chart'!F32:F33="Yes", 2, IF('Scoring Chart'!F32:F33="Partial", 1, 0))</f>
        <v>0</v>
      </c>
      <c r="G32" s="219">
        <f>IF('Scoring Chart'!G32:G33="Yes", 2, IF('Scoring Chart'!G32:G33="Partial", 1, 0))</f>
        <v>0</v>
      </c>
      <c r="H32" s="219">
        <f>IF('Scoring Chart'!H32:H33="Yes", 2, IF('Scoring Chart'!H32:H33="Partial", 1, 0))</f>
        <v>0</v>
      </c>
      <c r="I32" s="219">
        <f>IF('Scoring Chart'!I32:I33="Yes", 2, IF('Scoring Chart'!I32:I33="Partial", 1, 0))</f>
        <v>1</v>
      </c>
      <c r="J32" s="219">
        <f>IF('Scoring Chart'!J32:J33="Yes", 2, IF('Scoring Chart'!J32:J33="Partial", 1, 0))</f>
        <v>0</v>
      </c>
      <c r="K32" s="219">
        <f>IF('Scoring Chart'!K32:K33="Yes", 2, IF('Scoring Chart'!K32:K33="Partial", 1, 0))</f>
        <v>0</v>
      </c>
      <c r="L32" s="219">
        <f>IF('Scoring Chart'!L32:L33="Yes", 2, IF('Scoring Chart'!L32:L33="Partial", 1, 0))</f>
        <v>0</v>
      </c>
      <c r="M32" s="219">
        <f>IF('Scoring Chart'!M32:M33="Yes", 2, IF('Scoring Chart'!M32:M33="Partial", 1, 0))</f>
        <v>1</v>
      </c>
      <c r="N32" s="219">
        <f>IF('Scoring Chart'!N32:N33="Yes", 2, IF('Scoring Chart'!N32:N33="Partial", 1, 0))</f>
        <v>0</v>
      </c>
      <c r="O32" s="219">
        <f>IF('Scoring Chart'!O32:O33="Yes", 2, IF('Scoring Chart'!O32:O33="Partial", 1, 0))</f>
        <v>0</v>
      </c>
      <c r="P32" s="219">
        <f>IF('Scoring Chart'!P32:P33="Yes", 2, IF('Scoring Chart'!P32:P33="Partial", 1, 0))</f>
        <v>0</v>
      </c>
      <c r="Q32" s="219">
        <f>IF('Scoring Chart'!Q32:Q33="Yes", 2, IF('Scoring Chart'!Q32:Q33="Partial", 1, 0))</f>
        <v>0</v>
      </c>
      <c r="R32" s="219">
        <f>IF('Scoring Chart'!R32:R33="Yes", 2, IF('Scoring Chart'!R32:R33="Partial", 1, 0))</f>
        <v>0</v>
      </c>
      <c r="S32" s="219">
        <f>IF('Scoring Chart'!S32:S33="Yes", 2, IF('Scoring Chart'!S32:S33="Partial", 1, 0))</f>
        <v>0</v>
      </c>
      <c r="T32" s="219">
        <f>IF('Scoring Chart'!T32:T33="Yes", 2, IF('Scoring Chart'!T32:T33="Partial", 1, 0))</f>
        <v>0</v>
      </c>
      <c r="U32" s="219">
        <f>IF('Scoring Chart'!U32:U33="Yes", 2, IF('Scoring Chart'!U32:U33="Partial", 1, 0))</f>
        <v>0</v>
      </c>
      <c r="V32" s="219">
        <f>IF('Scoring Chart'!V32:V33="Yes", 2, IF('Scoring Chart'!V32:V33="Partial", 1, 0))</f>
        <v>0</v>
      </c>
      <c r="W32" s="219">
        <f>IF('Scoring Chart'!W32:W33="Yes", 2, IF('Scoring Chart'!W32:W33="Partial", 1, 0))</f>
        <v>1</v>
      </c>
      <c r="X32" s="219">
        <f>IF('Scoring Chart'!X32:X33="Yes", 2, IF('Scoring Chart'!X32:X33="Partial", 1, 0))</f>
        <v>2</v>
      </c>
      <c r="Y32" s="219">
        <f>IF('Scoring Chart'!Y32:Y33="Yes", 2, IF('Scoring Chart'!Y32:Y33="Partial", 1, 0))</f>
        <v>0</v>
      </c>
      <c r="Z32" s="219">
        <f>IF('Scoring Chart'!Z32:Z33="Yes", 2, IF('Scoring Chart'!Z32:Z33="Partial", 1, 0))</f>
        <v>0</v>
      </c>
      <c r="AA32" s="219">
        <f>IF('Scoring Chart'!AA32:AA33="Yes", 2, IF('Scoring Chart'!AA32:AA33="Partial", 1, 0))</f>
        <v>0</v>
      </c>
      <c r="AB32" s="219">
        <f>IF('Scoring Chart'!AB32:AB33="Yes", 2, IF('Scoring Chart'!AB32:AB33="Partial", 1, 0))</f>
        <v>0</v>
      </c>
      <c r="AC32" s="219">
        <f>IF('Scoring Chart'!AC32:AC33="Yes", 2, IF('Scoring Chart'!AC32:AC33="Partial", 1, 0))</f>
        <v>0</v>
      </c>
      <c r="AD32" s="219">
        <f>IF('Scoring Chart'!AD32:AD33="Yes", 2, IF('Scoring Chart'!AD32:AD33="Partial", 1, 0))</f>
        <v>1</v>
      </c>
      <c r="AE32" s="219">
        <f>IF('Scoring Chart'!AE32:AE33="Yes", 2, IF('Scoring Chart'!AE32:AE33="Partial", 1, 0))</f>
        <v>1</v>
      </c>
      <c r="AF32" s="219">
        <f>IF('Scoring Chart'!AF32:AF33="Yes", 2, IF('Scoring Chart'!AF32:AF33="Partial", 1, 0))</f>
        <v>0</v>
      </c>
      <c r="AG32" s="219">
        <f>IF('Scoring Chart'!AG32:AG33="Yes", 2, IF('Scoring Chart'!AG32:AG33="Partial", 1, 0))</f>
        <v>0</v>
      </c>
      <c r="AH32" s="219">
        <f>IF('Scoring Chart'!AH32:AH33="Yes", 2, IF('Scoring Chart'!AH32:AH33="Partial", 1, 0))</f>
        <v>1</v>
      </c>
      <c r="AI32" s="219">
        <f>IF('Scoring Chart'!AI32:AI33="Yes", 2, IF('Scoring Chart'!AI32:AI33="Partial", 1, 0))</f>
        <v>0</v>
      </c>
      <c r="AJ32" s="219">
        <f>IF('Scoring Chart'!AJ32:AJ33="Yes", 2, IF('Scoring Chart'!AJ32:AJ33="Partial", 1, 0))</f>
        <v>1</v>
      </c>
      <c r="AK32" s="219">
        <f>IF('Scoring Chart'!AK32:AK33="Yes", 2, IF('Scoring Chart'!AK32:AK33="Partial", 1, 0))</f>
        <v>0</v>
      </c>
      <c r="AL32" s="219">
        <f>IF('Scoring Chart'!AL32:AL33="Yes", 2, IF('Scoring Chart'!AL32:AL33="Partial", 1, 0))</f>
        <v>0</v>
      </c>
      <c r="AM32" s="219">
        <f>IF('Scoring Chart'!AM32:AM33="Yes", 2, IF('Scoring Chart'!AM32:AM33="Partial", 1, 0))</f>
        <v>0</v>
      </c>
      <c r="AN32" s="219">
        <f>IF('Scoring Chart'!AN32:AN33="Yes", 2, IF('Scoring Chart'!AN32:AN33="Partial", 1, 0))</f>
        <v>0</v>
      </c>
      <c r="AO32" s="219">
        <f>IF('Scoring Chart'!AO32:AO33="Yes", 2, IF('Scoring Chart'!AO32:AO33="Partial", 1, 0))</f>
        <v>0</v>
      </c>
      <c r="AP32" s="219">
        <f>IF('Scoring Chart'!AP32:AP33="Yes", 2, IF('Scoring Chart'!AP32:AP33="Partial", 1, 0))</f>
        <v>0</v>
      </c>
      <c r="AQ32" s="219">
        <f>IF('Scoring Chart'!AQ32:AQ33="Yes", 2, IF('Scoring Chart'!AQ32:AQ33="Partial", 1, 0))</f>
        <v>2</v>
      </c>
      <c r="AR32" s="219">
        <f>IF('Scoring Chart'!AR32:AR33="Yes", 2, IF('Scoring Chart'!AR32:AR33="Partial", 1, 0))</f>
        <v>0</v>
      </c>
      <c r="AS32" s="219">
        <f>IF('Scoring Chart'!AS32:AS33="Yes", 2, IF('Scoring Chart'!AS32:AS33="Partial", 1, 0))</f>
        <v>2</v>
      </c>
      <c r="AT32" s="219">
        <f>IF('Scoring Chart'!AT32:AT33="Yes", 2, IF('Scoring Chart'!AT32:AT33="Partial", 1, 0))</f>
        <v>0</v>
      </c>
      <c r="AU32" s="219">
        <f>IF('Scoring Chart'!AU32:AU33="Yes", 2, IF('Scoring Chart'!AU32:AU33="Partial", 1, 0))</f>
        <v>0</v>
      </c>
      <c r="AV32" s="219">
        <f>IF('Scoring Chart'!AV32:AV33="Yes", 2, IF('Scoring Chart'!AV32:AV33="Partial", 1, 0))</f>
        <v>0</v>
      </c>
      <c r="AW32" s="219">
        <f>IF('Scoring Chart'!AW32:AW33="Yes", 2, IF('Scoring Chart'!AW32:AW33="Partial", 1, 0))</f>
        <v>0</v>
      </c>
      <c r="AX32" s="219">
        <f>IF('Scoring Chart'!AX32:AX33="Yes", 2, IF('Scoring Chart'!AX32:AX33="Partial", 1, 0))</f>
        <v>0</v>
      </c>
      <c r="AY32" s="219">
        <f>IF('Scoring Chart'!AY32:AY33="Yes", 2, IF('Scoring Chart'!AY32:AY33="Partial", 1, 0))</f>
        <v>0</v>
      </c>
      <c r="AZ32" s="219">
        <f>IF('Scoring Chart'!AZ32:AZ33="Yes", 2, IF('Scoring Chart'!AZ32:AZ33="Partial", 1, 0))</f>
        <v>0</v>
      </c>
      <c r="BA32" s="219">
        <f>IF('Scoring Chart'!BA32:BA33="Yes", 2, IF('Scoring Chart'!BA32:BA33="Partial", 1, 0))</f>
        <v>1</v>
      </c>
      <c r="BB32" s="219">
        <f>IF('Scoring Chart'!BB32:BB33="Yes", 2, IF('Scoring Chart'!BB32:BB33="Partial", 1, 0))</f>
        <v>1</v>
      </c>
      <c r="BC32" s="219">
        <f>IF('Scoring Chart'!BC32:BC33="Yes", 2, IF('Scoring Chart'!BC32:BC33="Partial", 1, 0))</f>
        <v>0</v>
      </c>
      <c r="BD32" s="217">
        <f>IF('Scoring Chart'!BD32:BD33="Yes", 2, IF('Scoring Chart'!BD32:BD33="Partial", 1, 0))</f>
        <v>0</v>
      </c>
    </row>
    <row r="33" spans="1:56" ht="20.100000000000001" customHeight="1">
      <c r="A33" s="236"/>
      <c r="B33" s="240"/>
      <c r="C33" s="199"/>
      <c r="D33" s="223"/>
      <c r="E33" s="166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18"/>
    </row>
    <row r="34" spans="1:56" ht="20.100000000000001" customHeight="1">
      <c r="A34" s="236"/>
      <c r="B34" s="207" t="s">
        <v>72</v>
      </c>
      <c r="C34" s="198" t="s">
        <v>62</v>
      </c>
      <c r="D34" s="224">
        <v>2</v>
      </c>
      <c r="E34" s="165">
        <f>D34*(10/12)</f>
        <v>1.6666666666666667</v>
      </c>
      <c r="F34" s="219">
        <f>IF('Scoring Chart'!F34:F35="Yes", 2, IF('Scoring Chart'!F34:F35="Partial", 1, 0))</f>
        <v>0</v>
      </c>
      <c r="G34" s="219">
        <f>IF('Scoring Chart'!G34:G35="Yes", 2, IF('Scoring Chart'!G34:G35="Partial", 1, 0))</f>
        <v>2</v>
      </c>
      <c r="H34" s="219">
        <f>IF('Scoring Chart'!H34:H35="Yes", 2, IF('Scoring Chart'!H34:H35="Partial", 1, 0))</f>
        <v>0</v>
      </c>
      <c r="I34" s="219">
        <f>IF('Scoring Chart'!I34:I35="Yes", 2, IF('Scoring Chart'!I34:I35="Partial", 1, 0))</f>
        <v>1</v>
      </c>
      <c r="J34" s="219">
        <f>IF('Scoring Chart'!J34:J35="Yes", 2, IF('Scoring Chart'!J34:J35="Partial", 1, 0))</f>
        <v>2</v>
      </c>
      <c r="K34" s="219">
        <f>IF('Scoring Chart'!K34:K35="Yes", 2, IF('Scoring Chart'!K34:K35="Partial", 1, 0))</f>
        <v>0</v>
      </c>
      <c r="L34" s="219">
        <f>IF('Scoring Chart'!L34:L35="Yes", 2, IF('Scoring Chart'!L34:L35="Partial", 1, 0))</f>
        <v>2</v>
      </c>
      <c r="M34" s="219">
        <f>IF('Scoring Chart'!M34:M35="Yes", 2, IF('Scoring Chart'!M34:M35="Partial", 1, 0))</f>
        <v>0</v>
      </c>
      <c r="N34" s="219">
        <f>IF('Scoring Chart'!N34:N35="Yes", 2, IF('Scoring Chart'!N34:N35="Partial", 1, 0))</f>
        <v>0</v>
      </c>
      <c r="O34" s="219">
        <f>IF('Scoring Chart'!O34:O35="Yes", 2, IF('Scoring Chart'!O34:O35="Partial", 1, 0))</f>
        <v>0</v>
      </c>
      <c r="P34" s="219">
        <f>IF('Scoring Chart'!P34:P35="Yes", 2, IF('Scoring Chart'!P34:P35="Partial", 1, 0))</f>
        <v>2</v>
      </c>
      <c r="Q34" s="219">
        <f>IF('Scoring Chart'!Q34:Q35="Yes", 2, IF('Scoring Chart'!Q34:Q35="Partial", 1, 0))</f>
        <v>0</v>
      </c>
      <c r="R34" s="219">
        <f>IF('Scoring Chart'!R34:R35="Yes", 2, IF('Scoring Chart'!R34:R35="Partial", 1, 0))</f>
        <v>0</v>
      </c>
      <c r="S34" s="219">
        <f>IF('Scoring Chart'!S34:S35="Yes", 2, IF('Scoring Chart'!S34:S35="Partial", 1, 0))</f>
        <v>2</v>
      </c>
      <c r="T34" s="219">
        <f>IF('Scoring Chart'!T34:T35="Yes", 2, IF('Scoring Chart'!T34:T35="Partial", 1, 0))</f>
        <v>2</v>
      </c>
      <c r="U34" s="219">
        <f>IF('Scoring Chart'!U34:U35="Yes", 2, IF('Scoring Chart'!U34:U35="Partial", 1, 0))</f>
        <v>2</v>
      </c>
      <c r="V34" s="219">
        <f>IF('Scoring Chart'!V34:V35="Yes", 2, IF('Scoring Chart'!V34:V35="Partial", 1, 0))</f>
        <v>2</v>
      </c>
      <c r="W34" s="219">
        <f>IF('Scoring Chart'!W34:W35="Yes", 2, IF('Scoring Chart'!W34:W35="Partial", 1, 0))</f>
        <v>2</v>
      </c>
      <c r="X34" s="219">
        <f>IF('Scoring Chart'!X34:X35="Yes", 2, IF('Scoring Chart'!X34:X35="Partial", 1, 0))</f>
        <v>2</v>
      </c>
      <c r="Y34" s="219">
        <f>IF('Scoring Chart'!Y34:Y35="Yes", 2, IF('Scoring Chart'!Y34:Y35="Partial", 1, 0))</f>
        <v>0</v>
      </c>
      <c r="Z34" s="219">
        <f>IF('Scoring Chart'!Z34:Z35="Yes", 2, IF('Scoring Chart'!Z34:Z35="Partial", 1, 0))</f>
        <v>1</v>
      </c>
      <c r="AA34" s="219">
        <f>IF('Scoring Chart'!AA34:AA35="Yes", 2, IF('Scoring Chart'!AA34:AA35="Partial", 1, 0))</f>
        <v>2</v>
      </c>
      <c r="AB34" s="219">
        <f>IF('Scoring Chart'!AB34:AB35="Yes", 2, IF('Scoring Chart'!AB34:AB35="Partial", 1, 0))</f>
        <v>0</v>
      </c>
      <c r="AC34" s="219">
        <f>IF('Scoring Chart'!AC34:AC35="Yes", 2, IF('Scoring Chart'!AC34:AC35="Partial", 1, 0))</f>
        <v>0</v>
      </c>
      <c r="AD34" s="219">
        <f>IF('Scoring Chart'!AD34:AD35="Yes", 2, IF('Scoring Chart'!AD34:AD35="Partial", 1, 0))</f>
        <v>0</v>
      </c>
      <c r="AE34" s="219">
        <f>IF('Scoring Chart'!AE34:AE35="Yes", 2, IF('Scoring Chart'!AE34:AE35="Partial", 1, 0))</f>
        <v>2</v>
      </c>
      <c r="AF34" s="219">
        <f>IF('Scoring Chart'!AF34:AF35="Yes", 2, IF('Scoring Chart'!AF34:AF35="Partial", 1, 0))</f>
        <v>0</v>
      </c>
      <c r="AG34" s="219">
        <f>IF('Scoring Chart'!AG34:AG35="Yes", 2, IF('Scoring Chart'!AG34:AG35="Partial", 1, 0))</f>
        <v>2</v>
      </c>
      <c r="AH34" s="219">
        <f>IF('Scoring Chart'!AH34:AH35="Yes", 2, IF('Scoring Chart'!AH34:AH35="Partial", 1, 0))</f>
        <v>2</v>
      </c>
      <c r="AI34" s="219">
        <f>IF('Scoring Chart'!AI34:AI35="Yes", 2, IF('Scoring Chart'!AI34:AI35="Partial", 1, 0))</f>
        <v>0</v>
      </c>
      <c r="AJ34" s="219">
        <f>IF('Scoring Chart'!AJ34:AJ35="Yes", 2, IF('Scoring Chart'!AJ34:AJ35="Partial", 1, 0))</f>
        <v>1</v>
      </c>
      <c r="AK34" s="219">
        <f>IF('Scoring Chart'!AK34:AK35="Yes", 2, IF('Scoring Chart'!AK34:AK35="Partial", 1, 0))</f>
        <v>0</v>
      </c>
      <c r="AL34" s="219">
        <f>IF('Scoring Chart'!AL34:AL35="Yes", 2, IF('Scoring Chart'!AL34:AL35="Partial", 1, 0))</f>
        <v>0</v>
      </c>
      <c r="AM34" s="219">
        <f>IF('Scoring Chart'!AM34:AM35="Yes", 2, IF('Scoring Chart'!AM34:AM35="Partial", 1, 0))</f>
        <v>0</v>
      </c>
      <c r="AN34" s="219">
        <f>IF('Scoring Chart'!AN34:AN35="Yes", 2, IF('Scoring Chart'!AN34:AN35="Partial", 1, 0))</f>
        <v>0</v>
      </c>
      <c r="AO34" s="219">
        <f>IF('Scoring Chart'!AO34:AO35="Yes", 2, IF('Scoring Chart'!AO34:AO35="Partial", 1, 0))</f>
        <v>1</v>
      </c>
      <c r="AP34" s="219">
        <f>IF('Scoring Chart'!AP34:AP35="Yes", 2, IF('Scoring Chart'!AP34:AP35="Partial", 1, 0))</f>
        <v>2</v>
      </c>
      <c r="AQ34" s="219">
        <f>IF('Scoring Chart'!AQ34:AQ35="Yes", 2, IF('Scoring Chart'!AQ34:AQ35="Partial", 1, 0))</f>
        <v>0</v>
      </c>
      <c r="AR34" s="219">
        <f>IF('Scoring Chart'!AR34:AR35="Yes", 2, IF('Scoring Chart'!AR34:AR35="Partial", 1, 0))</f>
        <v>2</v>
      </c>
      <c r="AS34" s="219">
        <f>IF('Scoring Chart'!AS34:AS35="Yes", 2, IF('Scoring Chart'!AS34:AS35="Partial", 1, 0))</f>
        <v>2</v>
      </c>
      <c r="AT34" s="219">
        <f>IF('Scoring Chart'!AT34:AT35="Yes", 2, IF('Scoring Chart'!AT34:AT35="Partial", 1, 0))</f>
        <v>0</v>
      </c>
      <c r="AU34" s="219">
        <f>IF('Scoring Chart'!AU34:AU35="Yes", 2, IF('Scoring Chart'!AU34:AU35="Partial", 1, 0))</f>
        <v>0</v>
      </c>
      <c r="AV34" s="219">
        <f>IF('Scoring Chart'!AV34:AV35="Yes", 2, IF('Scoring Chart'!AV34:AV35="Partial", 1, 0))</f>
        <v>0</v>
      </c>
      <c r="AW34" s="219">
        <f>IF('Scoring Chart'!AW34:AW35="Yes", 2, IF('Scoring Chart'!AW34:AW35="Partial", 1, 0))</f>
        <v>2</v>
      </c>
      <c r="AX34" s="219">
        <f>IF('Scoring Chart'!AX34:AX35="Yes", 2, IF('Scoring Chart'!AX34:AX35="Partial", 1, 0))</f>
        <v>0</v>
      </c>
      <c r="AY34" s="219">
        <f>IF('Scoring Chart'!AY34:AY35="Yes", 2, IF('Scoring Chart'!AY34:AY35="Partial", 1, 0))</f>
        <v>0</v>
      </c>
      <c r="AZ34" s="219">
        <f>IF('Scoring Chart'!AZ34:AZ35="Yes", 2, IF('Scoring Chart'!AZ34:AZ35="Partial", 1, 0))</f>
        <v>0</v>
      </c>
      <c r="BA34" s="219">
        <f>IF('Scoring Chart'!BA34:BA35="Yes", 2, IF('Scoring Chart'!BA34:BA35="Partial", 1, 0))</f>
        <v>0</v>
      </c>
      <c r="BB34" s="219">
        <f>IF('Scoring Chart'!BB34:BB35="Yes", 2, IF('Scoring Chart'!BB34:BB35="Partial", 1, 0))</f>
        <v>2</v>
      </c>
      <c r="BC34" s="219">
        <f>IF('Scoring Chart'!BC34:BC35="Yes", 2, IF('Scoring Chart'!BC34:BC35="Partial", 1, 0))</f>
        <v>0</v>
      </c>
      <c r="BD34" s="217">
        <f>IF('Scoring Chart'!BD34:BD35="Yes", 2, IF('Scoring Chart'!BD34:BD35="Partial", 1, 0))</f>
        <v>0</v>
      </c>
    </row>
    <row r="35" spans="1:56" ht="20.100000000000001" customHeight="1">
      <c r="A35" s="236"/>
      <c r="B35" s="207"/>
      <c r="C35" s="199"/>
      <c r="D35" s="223"/>
      <c r="E35" s="166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18"/>
    </row>
    <row r="36" spans="1:56" ht="20.100000000000001" customHeight="1">
      <c r="A36" s="236"/>
      <c r="B36" s="207"/>
      <c r="C36" s="198" t="s">
        <v>63</v>
      </c>
      <c r="D36" s="224">
        <v>2</v>
      </c>
      <c r="E36" s="165">
        <f t="shared" ref="E36" si="33">D36*(10/12)</f>
        <v>1.6666666666666667</v>
      </c>
      <c r="F36" s="219">
        <f>IF('Scoring Chart'!F36:F37="Yes", 2, IF('Scoring Chart'!F36:F37="Partial", 1, 0))</f>
        <v>0</v>
      </c>
      <c r="G36" s="219">
        <f>IF('Scoring Chart'!G36:G37="Yes", 2, IF('Scoring Chart'!G36:G37="Partial", 1, 0))</f>
        <v>0</v>
      </c>
      <c r="H36" s="219">
        <f>IF('Scoring Chart'!H36:H37="Yes", 2, IF('Scoring Chart'!H36:H37="Partial", 1, 0))</f>
        <v>0</v>
      </c>
      <c r="I36" s="219">
        <f>IF('Scoring Chart'!I36:I37="Yes", 2, IF('Scoring Chart'!I36:I37="Partial", 1, 0))</f>
        <v>1</v>
      </c>
      <c r="J36" s="219">
        <f>IF('Scoring Chart'!J36:J37="Yes", 2, IF('Scoring Chart'!J36:J37="Partial", 1, 0))</f>
        <v>2</v>
      </c>
      <c r="K36" s="219">
        <f>IF('Scoring Chart'!K36:K37="Yes", 2, IF('Scoring Chart'!K36:K37="Partial", 1, 0))</f>
        <v>0</v>
      </c>
      <c r="L36" s="219">
        <f>IF('Scoring Chart'!L36:L37="Yes", 2, IF('Scoring Chart'!L36:L37="Partial", 1, 0))</f>
        <v>2</v>
      </c>
      <c r="M36" s="219">
        <f>IF('Scoring Chart'!M36:M37="Yes", 2, IF('Scoring Chart'!M36:M37="Partial", 1, 0))</f>
        <v>0</v>
      </c>
      <c r="N36" s="219">
        <f>IF('Scoring Chart'!N36:N37="Yes", 2, IF('Scoring Chart'!N36:N37="Partial", 1, 0))</f>
        <v>0</v>
      </c>
      <c r="O36" s="219">
        <f>IF('Scoring Chart'!O36:O37="Yes", 2, IF('Scoring Chart'!O36:O37="Partial", 1, 0))</f>
        <v>0</v>
      </c>
      <c r="P36" s="219">
        <f>IF('Scoring Chart'!P36:P37="Yes", 2, IF('Scoring Chart'!P36:P37="Partial", 1, 0))</f>
        <v>2</v>
      </c>
      <c r="Q36" s="219">
        <f>IF('Scoring Chart'!Q36:Q37="Yes", 2, IF('Scoring Chart'!Q36:Q37="Partial", 1, 0))</f>
        <v>0</v>
      </c>
      <c r="R36" s="219">
        <f>IF('Scoring Chart'!R36:R37="Yes", 2, IF('Scoring Chart'!R36:R37="Partial", 1, 0))</f>
        <v>0</v>
      </c>
      <c r="S36" s="219">
        <f>IF('Scoring Chart'!S36:S37="Yes", 2, IF('Scoring Chart'!S36:S37="Partial", 1, 0))</f>
        <v>0</v>
      </c>
      <c r="T36" s="219">
        <f>IF('Scoring Chart'!T36:T37="Yes", 2, IF('Scoring Chart'!T36:T37="Partial", 1, 0))</f>
        <v>0</v>
      </c>
      <c r="U36" s="219">
        <f>IF('Scoring Chart'!U36:U37="Yes", 2, IF('Scoring Chart'!U36:U37="Partial", 1, 0))</f>
        <v>0</v>
      </c>
      <c r="V36" s="219">
        <f>IF('Scoring Chart'!V36:V37="Yes", 2, IF('Scoring Chart'!V36:V37="Partial", 1, 0))</f>
        <v>2</v>
      </c>
      <c r="W36" s="219">
        <f>IF('Scoring Chart'!W36:W37="Yes", 2, IF('Scoring Chart'!W36:W37="Partial", 1, 0))</f>
        <v>2</v>
      </c>
      <c r="X36" s="219">
        <f>IF('Scoring Chart'!X36:X37="Yes", 2, IF('Scoring Chart'!X36:X37="Partial", 1, 0))</f>
        <v>2</v>
      </c>
      <c r="Y36" s="219">
        <f>IF('Scoring Chart'!Y36:Y37="Yes", 2, IF('Scoring Chart'!Y36:Y37="Partial", 1, 0))</f>
        <v>0</v>
      </c>
      <c r="Z36" s="219">
        <f>IF('Scoring Chart'!Z36:Z37="Yes", 2, IF('Scoring Chart'!Z36:Z37="Partial", 1, 0))</f>
        <v>0</v>
      </c>
      <c r="AA36" s="219">
        <f>IF('Scoring Chart'!AA36:AA37="Yes", 2, IF('Scoring Chart'!AA36:AA37="Partial", 1, 0))</f>
        <v>2</v>
      </c>
      <c r="AB36" s="219">
        <f>IF('Scoring Chart'!AB36:AB37="Yes", 2, IF('Scoring Chart'!AB36:AB37="Partial", 1, 0))</f>
        <v>0</v>
      </c>
      <c r="AC36" s="219">
        <f>IF('Scoring Chart'!AC36:AC37="Yes", 2, IF('Scoring Chart'!AC36:AC37="Partial", 1, 0))</f>
        <v>0</v>
      </c>
      <c r="AD36" s="219">
        <f>IF('Scoring Chart'!AD36:AD37="Yes", 2, IF('Scoring Chart'!AD36:AD37="Partial", 1, 0))</f>
        <v>0</v>
      </c>
      <c r="AE36" s="219">
        <f>IF('Scoring Chart'!AE36:AE37="Yes", 2, IF('Scoring Chart'!AE36:AE37="Partial", 1, 0))</f>
        <v>2</v>
      </c>
      <c r="AF36" s="219">
        <f>IF('Scoring Chart'!AF36:AF37="Yes", 2, IF('Scoring Chart'!AF36:AF37="Partial", 1, 0))</f>
        <v>0</v>
      </c>
      <c r="AG36" s="219">
        <f>IF('Scoring Chart'!AG36:AG37="Yes", 2, IF('Scoring Chart'!AG36:AG37="Partial", 1, 0))</f>
        <v>2</v>
      </c>
      <c r="AH36" s="219">
        <f>IF('Scoring Chart'!AH36:AH37="Yes", 2, IF('Scoring Chart'!AH36:AH37="Partial", 1, 0))</f>
        <v>2</v>
      </c>
      <c r="AI36" s="219">
        <f>IF('Scoring Chart'!AI36:AI37="Yes", 2, IF('Scoring Chart'!AI36:AI37="Partial", 1, 0))</f>
        <v>0</v>
      </c>
      <c r="AJ36" s="219">
        <f>IF('Scoring Chart'!AJ36:AJ37="Yes", 2, IF('Scoring Chart'!AJ36:AJ37="Partial", 1, 0))</f>
        <v>1</v>
      </c>
      <c r="AK36" s="219">
        <f>IF('Scoring Chart'!AK36:AK37="Yes", 2, IF('Scoring Chart'!AK36:AK37="Partial", 1, 0))</f>
        <v>0</v>
      </c>
      <c r="AL36" s="219">
        <f>IF('Scoring Chart'!AL36:AL37="Yes", 2, IF('Scoring Chart'!AL36:AL37="Partial", 1, 0))</f>
        <v>0</v>
      </c>
      <c r="AM36" s="219">
        <f>IF('Scoring Chart'!AM36:AM37="Yes", 2, IF('Scoring Chart'!AM36:AM37="Partial", 1, 0))</f>
        <v>0</v>
      </c>
      <c r="AN36" s="219">
        <f>IF('Scoring Chart'!AN36:AN37="Yes", 2, IF('Scoring Chart'!AN36:AN37="Partial", 1, 0))</f>
        <v>0</v>
      </c>
      <c r="AO36" s="219">
        <f>IF('Scoring Chart'!AO36:AO37="Yes", 2, IF('Scoring Chart'!AO36:AO37="Partial", 1, 0))</f>
        <v>0</v>
      </c>
      <c r="AP36" s="219">
        <f>IF('Scoring Chart'!AP36:AP37="Yes", 2, IF('Scoring Chart'!AP36:AP37="Partial", 1, 0))</f>
        <v>2</v>
      </c>
      <c r="AQ36" s="219">
        <f>IF('Scoring Chart'!AQ36:AQ37="Yes", 2, IF('Scoring Chart'!AQ36:AQ37="Partial", 1, 0))</f>
        <v>0</v>
      </c>
      <c r="AR36" s="219">
        <f>IF('Scoring Chart'!AR36:AR37="Yes", 2, IF('Scoring Chart'!AR36:AR37="Partial", 1, 0))</f>
        <v>2</v>
      </c>
      <c r="AS36" s="219">
        <f>IF('Scoring Chart'!AS36:AS37="Yes", 2, IF('Scoring Chart'!AS36:AS37="Partial", 1, 0))</f>
        <v>2</v>
      </c>
      <c r="AT36" s="219">
        <f>IF('Scoring Chart'!AT36:AT37="Yes", 2, IF('Scoring Chart'!AT36:AT37="Partial", 1, 0))</f>
        <v>0</v>
      </c>
      <c r="AU36" s="219">
        <f>IF('Scoring Chart'!AU36:AU37="Yes", 2, IF('Scoring Chart'!AU36:AU37="Partial", 1, 0))</f>
        <v>0</v>
      </c>
      <c r="AV36" s="219">
        <f>IF('Scoring Chart'!AV36:AV37="Yes", 2, IF('Scoring Chart'!AV36:AV37="Partial", 1, 0))</f>
        <v>0</v>
      </c>
      <c r="AW36" s="219">
        <f>IF('Scoring Chart'!AW36:AW37="Yes", 2, IF('Scoring Chart'!AW36:AW37="Partial", 1, 0))</f>
        <v>2</v>
      </c>
      <c r="AX36" s="219">
        <f>IF('Scoring Chart'!AX36:AX37="Yes", 2, IF('Scoring Chart'!AX36:AX37="Partial", 1, 0))</f>
        <v>0</v>
      </c>
      <c r="AY36" s="219">
        <f>IF('Scoring Chart'!AY36:AY37="Yes", 2, IF('Scoring Chart'!AY36:AY37="Partial", 1, 0))</f>
        <v>0</v>
      </c>
      <c r="AZ36" s="219">
        <f>IF('Scoring Chart'!AZ36:AZ37="Yes", 2, IF('Scoring Chart'!AZ36:AZ37="Partial", 1, 0))</f>
        <v>0</v>
      </c>
      <c r="BA36" s="219">
        <f>IF('Scoring Chart'!BA36:BA37="Yes", 2, IF('Scoring Chart'!BA36:BA37="Partial", 1, 0))</f>
        <v>0</v>
      </c>
      <c r="BB36" s="219">
        <f>IF('Scoring Chart'!BB36:BB37="Yes", 2, IF('Scoring Chart'!BB36:BB37="Partial", 1, 0))</f>
        <v>2</v>
      </c>
      <c r="BC36" s="219">
        <f>IF('Scoring Chart'!BC36:BC37="Yes", 2, IF('Scoring Chart'!BC36:BC37="Partial", 1, 0))</f>
        <v>0</v>
      </c>
      <c r="BD36" s="217">
        <f>IF('Scoring Chart'!BD36:BD37="Yes", 2, IF('Scoring Chart'!BD36:BD37="Partial", 1, 0))</f>
        <v>0</v>
      </c>
    </row>
    <row r="37" spans="1:56" ht="20.100000000000001" customHeight="1">
      <c r="A37" s="236"/>
      <c r="B37" s="207"/>
      <c r="C37" s="199"/>
      <c r="D37" s="223"/>
      <c r="E37" s="166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18"/>
    </row>
    <row r="38" spans="1:56" ht="20.100000000000001" customHeight="1">
      <c r="A38" s="236"/>
      <c r="B38" s="207" t="s">
        <v>73</v>
      </c>
      <c r="C38" s="198" t="s">
        <v>62</v>
      </c>
      <c r="D38" s="224">
        <v>2</v>
      </c>
      <c r="E38" s="165">
        <f t="shared" ref="E38" si="34">D38*(10/12)</f>
        <v>1.6666666666666667</v>
      </c>
      <c r="F38" s="219">
        <f>IF('Scoring Chart'!F38:F39="Yes", 2, IF('Scoring Chart'!F38:F39="Partial", 1, 0))</f>
        <v>2</v>
      </c>
      <c r="G38" s="219">
        <f>IF('Scoring Chart'!G38:G39="Yes", 2, IF('Scoring Chart'!G38:G39="Partial", 1, 0))</f>
        <v>2</v>
      </c>
      <c r="H38" s="219">
        <f>IF('Scoring Chart'!H38:H39="Yes", 2, IF('Scoring Chart'!H38:H39="Partial", 1, 0))</f>
        <v>0</v>
      </c>
      <c r="I38" s="219">
        <f>IF('Scoring Chart'!I38:I39="Yes", 2, IF('Scoring Chart'!I38:I39="Partial", 1, 0))</f>
        <v>2</v>
      </c>
      <c r="J38" s="219">
        <f>IF('Scoring Chart'!J38:J39="Yes", 2, IF('Scoring Chart'!J38:J39="Partial", 1, 0))</f>
        <v>2</v>
      </c>
      <c r="K38" s="219">
        <f>IF('Scoring Chart'!K38:K39="Yes", 2, IF('Scoring Chart'!K38:K39="Partial", 1, 0))</f>
        <v>2</v>
      </c>
      <c r="L38" s="219">
        <f>IF('Scoring Chart'!L38:L39="Yes", 2, IF('Scoring Chart'!L38:L39="Partial", 1, 0))</f>
        <v>2</v>
      </c>
      <c r="M38" s="219">
        <f>IF('Scoring Chart'!M38:M39="Yes", 2, IF('Scoring Chart'!M38:M39="Partial", 1, 0))</f>
        <v>2</v>
      </c>
      <c r="N38" s="219">
        <f>IF('Scoring Chart'!N38:N39="Yes", 2, IF('Scoring Chart'!N38:N39="Partial", 1, 0))</f>
        <v>0</v>
      </c>
      <c r="O38" s="219">
        <f>IF('Scoring Chart'!O38:O39="Yes", 2, IF('Scoring Chart'!O38:O39="Partial", 1, 0))</f>
        <v>1</v>
      </c>
      <c r="P38" s="219">
        <f>IF('Scoring Chart'!P38:P39="Yes", 2, IF('Scoring Chart'!P38:P39="Partial", 1, 0))</f>
        <v>2</v>
      </c>
      <c r="Q38" s="219">
        <f>IF('Scoring Chart'!Q38:Q39="Yes", 2, IF('Scoring Chart'!Q38:Q39="Partial", 1, 0))</f>
        <v>2</v>
      </c>
      <c r="R38" s="219">
        <f>IF('Scoring Chart'!R38:R39="Yes", 2, IF('Scoring Chart'!R38:R39="Partial", 1, 0))</f>
        <v>0</v>
      </c>
      <c r="S38" s="219">
        <f>IF('Scoring Chart'!S38:S39="Yes", 2, IF('Scoring Chart'!S38:S39="Partial", 1, 0))</f>
        <v>2</v>
      </c>
      <c r="T38" s="219">
        <f>IF('Scoring Chart'!T38:T39="Yes", 2, IF('Scoring Chart'!T38:T39="Partial", 1, 0))</f>
        <v>2</v>
      </c>
      <c r="U38" s="219">
        <f>IF('Scoring Chart'!U38:U39="Yes", 2, IF('Scoring Chart'!U38:U39="Partial", 1, 0))</f>
        <v>2</v>
      </c>
      <c r="V38" s="219">
        <f>IF('Scoring Chart'!V38:V39="Yes", 2, IF('Scoring Chart'!V38:V39="Partial", 1, 0))</f>
        <v>2</v>
      </c>
      <c r="W38" s="219">
        <f>IF('Scoring Chart'!W38:W39="Yes", 2, IF('Scoring Chart'!W38:W39="Partial", 1, 0))</f>
        <v>2</v>
      </c>
      <c r="X38" s="219">
        <f>IF('Scoring Chart'!X38:X39="Yes", 2, IF('Scoring Chart'!X38:X39="Partial", 1, 0))</f>
        <v>2</v>
      </c>
      <c r="Y38" s="219">
        <f>IF('Scoring Chart'!Y38:Y39="Yes", 2, IF('Scoring Chart'!Y38:Y39="Partial", 1, 0))</f>
        <v>1</v>
      </c>
      <c r="Z38" s="219">
        <f>IF('Scoring Chart'!Z38:Z39="Yes", 2, IF('Scoring Chart'!Z38:Z39="Partial", 1, 0))</f>
        <v>1</v>
      </c>
      <c r="AA38" s="219">
        <f>IF('Scoring Chart'!AA38:AA39="Yes", 2, IF('Scoring Chart'!AA38:AA39="Partial", 1, 0))</f>
        <v>2</v>
      </c>
      <c r="AB38" s="219">
        <f>IF('Scoring Chart'!AB38:AB39="Yes", 2, IF('Scoring Chart'!AB38:AB39="Partial", 1, 0))</f>
        <v>0</v>
      </c>
      <c r="AC38" s="219">
        <f>IF('Scoring Chart'!AC38:AC39="Yes", 2, IF('Scoring Chart'!AC38:AC39="Partial", 1, 0))</f>
        <v>1</v>
      </c>
      <c r="AD38" s="219">
        <f>IF('Scoring Chart'!AD38:AD39="Yes", 2, IF('Scoring Chart'!AD38:AD39="Partial", 1, 0))</f>
        <v>2</v>
      </c>
      <c r="AE38" s="219">
        <f>IF('Scoring Chart'!AE38:AE39="Yes", 2, IF('Scoring Chart'!AE38:AE39="Partial", 1, 0))</f>
        <v>2</v>
      </c>
      <c r="AF38" s="219">
        <f>IF('Scoring Chart'!AF38:AF39="Yes", 2, IF('Scoring Chart'!AF38:AF39="Partial", 1, 0))</f>
        <v>2</v>
      </c>
      <c r="AG38" s="219">
        <f>IF('Scoring Chart'!AG38:AG39="Yes", 2, IF('Scoring Chart'!AG38:AG39="Partial", 1, 0))</f>
        <v>2</v>
      </c>
      <c r="AH38" s="219">
        <f>IF('Scoring Chart'!AH38:AH39="Yes", 2, IF('Scoring Chart'!AH38:AH39="Partial", 1, 0))</f>
        <v>2</v>
      </c>
      <c r="AI38" s="219">
        <f>IF('Scoring Chart'!AI38:AI39="Yes", 2, IF('Scoring Chart'!AI38:AI39="Partial", 1, 0))</f>
        <v>0</v>
      </c>
      <c r="AJ38" s="219">
        <f>IF('Scoring Chart'!AJ38:AJ39="Yes", 2, IF('Scoring Chart'!AJ38:AJ39="Partial", 1, 0))</f>
        <v>1</v>
      </c>
      <c r="AK38" s="219">
        <f>IF('Scoring Chart'!AK38:AK39="Yes", 2, IF('Scoring Chart'!AK38:AK39="Partial", 1, 0))</f>
        <v>2</v>
      </c>
      <c r="AL38" s="219">
        <f>IF('Scoring Chart'!AL38:AL39="Yes", 2, IF('Scoring Chart'!AL38:AL39="Partial", 1, 0))</f>
        <v>2</v>
      </c>
      <c r="AM38" s="219">
        <f>IF('Scoring Chart'!AM38:AM39="Yes", 2, IF('Scoring Chart'!AM38:AM39="Partial", 1, 0))</f>
        <v>0</v>
      </c>
      <c r="AN38" s="219">
        <f>IF('Scoring Chart'!AN38:AN39="Yes", 2, IF('Scoring Chart'!AN38:AN39="Partial", 1, 0))</f>
        <v>2</v>
      </c>
      <c r="AO38" s="219">
        <f>IF('Scoring Chart'!AO38:AO39="Yes", 2, IF('Scoring Chart'!AO38:AO39="Partial", 1, 0))</f>
        <v>1</v>
      </c>
      <c r="AP38" s="219">
        <f>IF('Scoring Chart'!AP38:AP39="Yes", 2, IF('Scoring Chart'!AP38:AP39="Partial", 1, 0))</f>
        <v>2</v>
      </c>
      <c r="AQ38" s="219">
        <f>IF('Scoring Chart'!AQ38:AQ39="Yes", 2, IF('Scoring Chart'!AQ38:AQ39="Partial", 1, 0))</f>
        <v>2</v>
      </c>
      <c r="AR38" s="219">
        <f>IF('Scoring Chart'!AR38:AR39="Yes", 2, IF('Scoring Chart'!AR38:AR39="Partial", 1, 0))</f>
        <v>2</v>
      </c>
      <c r="AS38" s="219">
        <f>IF('Scoring Chart'!AS38:AS39="Yes", 2, IF('Scoring Chart'!AS38:AS39="Partial", 1, 0))</f>
        <v>2</v>
      </c>
      <c r="AT38" s="219">
        <f>IF('Scoring Chart'!AT38:AT39="Yes", 2, IF('Scoring Chart'!AT38:AT39="Partial", 1, 0))</f>
        <v>2</v>
      </c>
      <c r="AU38" s="219">
        <f>IF('Scoring Chart'!AU38:AU39="Yes", 2, IF('Scoring Chart'!AU38:AU39="Partial", 1, 0))</f>
        <v>0</v>
      </c>
      <c r="AV38" s="219">
        <f>IF('Scoring Chart'!AV38:AV39="Yes", 2, IF('Scoring Chart'!AV38:AV39="Partial", 1, 0))</f>
        <v>1</v>
      </c>
      <c r="AW38" s="219">
        <f>IF('Scoring Chart'!AW38:AW39="Yes", 2, IF('Scoring Chart'!AW38:AW39="Partial", 1, 0))</f>
        <v>2</v>
      </c>
      <c r="AX38" s="219">
        <f>IF('Scoring Chart'!AX38:AX39="Yes", 2, IF('Scoring Chart'!AX38:AX39="Partial", 1, 0))</f>
        <v>0</v>
      </c>
      <c r="AY38" s="219">
        <f>IF('Scoring Chart'!AY38:AY39="Yes", 2, IF('Scoring Chart'!AY38:AY39="Partial", 1, 0))</f>
        <v>0</v>
      </c>
      <c r="AZ38" s="219">
        <f>IF('Scoring Chart'!AZ38:AZ39="Yes", 2, IF('Scoring Chart'!AZ38:AZ39="Partial", 1, 0))</f>
        <v>0</v>
      </c>
      <c r="BA38" s="219">
        <f>IF('Scoring Chart'!BA38:BA39="Yes", 2, IF('Scoring Chart'!BA38:BA39="Partial", 1, 0))</f>
        <v>2</v>
      </c>
      <c r="BB38" s="219">
        <f>IF('Scoring Chart'!BB38:BB39="Yes", 2, IF('Scoring Chart'!BB38:BB39="Partial", 1, 0))</f>
        <v>2</v>
      </c>
      <c r="BC38" s="219">
        <f>IF('Scoring Chart'!BC38:BC39="Yes", 2, IF('Scoring Chart'!BC38:BC39="Partial", 1, 0))</f>
        <v>1</v>
      </c>
      <c r="BD38" s="217">
        <f>IF('Scoring Chart'!BD38:BD39="Yes", 2, IF('Scoring Chart'!BD38:BD39="Partial", 1, 0))</f>
        <v>0</v>
      </c>
    </row>
    <row r="39" spans="1:56" ht="20.100000000000001" customHeight="1">
      <c r="A39" s="236"/>
      <c r="B39" s="207"/>
      <c r="C39" s="199"/>
      <c r="D39" s="223"/>
      <c r="E39" s="166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18"/>
    </row>
    <row r="40" spans="1:56" ht="20.100000000000001" customHeight="1">
      <c r="A40" s="236"/>
      <c r="B40" s="207"/>
      <c r="C40" s="198" t="s">
        <v>63</v>
      </c>
      <c r="D40" s="224">
        <v>2</v>
      </c>
      <c r="E40" s="165">
        <f t="shared" ref="E40" si="35">D40*(10/12)</f>
        <v>1.6666666666666667</v>
      </c>
      <c r="F40" s="225">
        <f>IF('Scoring Chart'!F40:F41="Yes", 2, IF('Scoring Chart'!F40:F41="Partial", 1, 0))</f>
        <v>2</v>
      </c>
      <c r="G40" s="219">
        <f>IF('Scoring Chart'!G40:G41="Yes", 2, IF('Scoring Chart'!G40:G41="Partial", 1, 0))</f>
        <v>1</v>
      </c>
      <c r="H40" s="219">
        <f>IF('Scoring Chart'!H40:H41="Yes", 2, IF('Scoring Chart'!H40:H41="Partial", 1, 0))</f>
        <v>0</v>
      </c>
      <c r="I40" s="219">
        <f>IF('Scoring Chart'!I40:I41="Yes", 2, IF('Scoring Chart'!I40:I41="Partial", 1, 0))</f>
        <v>2</v>
      </c>
      <c r="J40" s="219">
        <f>IF('Scoring Chart'!J40:J41="Yes", 2, IF('Scoring Chart'!J40:J41="Partial", 1, 0))</f>
        <v>2</v>
      </c>
      <c r="K40" s="219">
        <f>IF('Scoring Chart'!K40:K41="Yes", 2, IF('Scoring Chart'!K40:K41="Partial", 1, 0))</f>
        <v>2</v>
      </c>
      <c r="L40" s="219">
        <f>IF('Scoring Chart'!L40:L41="Yes", 2, IF('Scoring Chart'!L40:L41="Partial", 1, 0))</f>
        <v>2</v>
      </c>
      <c r="M40" s="219">
        <f>IF('Scoring Chart'!M40:M41="Yes", 2, IF('Scoring Chart'!M40:M41="Partial", 1, 0))</f>
        <v>2</v>
      </c>
      <c r="N40" s="219">
        <f>IF('Scoring Chart'!N40:N41="Yes", 2, IF('Scoring Chart'!N40:N41="Partial", 1, 0))</f>
        <v>0</v>
      </c>
      <c r="O40" s="219">
        <f>IF('Scoring Chart'!O40:O41="Yes", 2, IF('Scoring Chart'!O40:O41="Partial", 1, 0))</f>
        <v>1</v>
      </c>
      <c r="P40" s="219">
        <f>IF('Scoring Chart'!P40:P41="Yes", 2, IF('Scoring Chart'!P40:P41="Partial", 1, 0))</f>
        <v>2</v>
      </c>
      <c r="Q40" s="219">
        <f>IF('Scoring Chart'!Q40:Q41="Yes", 2, IF('Scoring Chart'!Q40:Q41="Partial", 1, 0))</f>
        <v>2</v>
      </c>
      <c r="R40" s="219">
        <f>IF('Scoring Chart'!R40:R41="Yes", 2, IF('Scoring Chart'!R40:R41="Partial", 1, 0))</f>
        <v>0</v>
      </c>
      <c r="S40" s="219">
        <f>IF('Scoring Chart'!S40:S41="Yes", 2, IF('Scoring Chart'!S40:S41="Partial", 1, 0))</f>
        <v>0</v>
      </c>
      <c r="T40" s="219">
        <f>IF('Scoring Chart'!T40:T41="Yes", 2, IF('Scoring Chart'!T40:T41="Partial", 1, 0))</f>
        <v>0</v>
      </c>
      <c r="U40" s="219">
        <f>IF('Scoring Chart'!U40:U41="Yes", 2, IF('Scoring Chart'!U40:U41="Partial", 1, 0))</f>
        <v>0</v>
      </c>
      <c r="V40" s="219">
        <f>IF('Scoring Chart'!V40:V41="Yes", 2, IF('Scoring Chart'!V40:V41="Partial", 1, 0))</f>
        <v>2</v>
      </c>
      <c r="W40" s="219">
        <f>IF('Scoring Chart'!W40:W41="Yes", 2, IF('Scoring Chart'!W40:W41="Partial", 1, 0))</f>
        <v>2</v>
      </c>
      <c r="X40" s="219">
        <f>IF('Scoring Chart'!X40:X41="Yes", 2, IF('Scoring Chart'!X40:X41="Partial", 1, 0))</f>
        <v>2</v>
      </c>
      <c r="Y40" s="219">
        <f>IF('Scoring Chart'!Y40:Y41="Yes", 2, IF('Scoring Chart'!Y40:Y41="Partial", 1, 0))</f>
        <v>0</v>
      </c>
      <c r="Z40" s="219">
        <f>IF('Scoring Chart'!Z40:Z41="Yes", 2, IF('Scoring Chart'!Z40:Z41="Partial", 1, 0))</f>
        <v>1</v>
      </c>
      <c r="AA40" s="219">
        <f>IF('Scoring Chart'!AA40:AA41="Yes", 2, IF('Scoring Chart'!AA40:AA41="Partial", 1, 0))</f>
        <v>2</v>
      </c>
      <c r="AB40" s="219">
        <f>IF('Scoring Chart'!AB40:AB41="Yes", 2, IF('Scoring Chart'!AB40:AB41="Partial", 1, 0))</f>
        <v>0</v>
      </c>
      <c r="AC40" s="219">
        <f>IF('Scoring Chart'!AC40:AC41="Yes", 2, IF('Scoring Chart'!AC40:AC41="Partial", 1, 0))</f>
        <v>1</v>
      </c>
      <c r="AD40" s="219">
        <f>IF('Scoring Chart'!AD40:AD41="Yes", 2, IF('Scoring Chart'!AD40:AD41="Partial", 1, 0))</f>
        <v>2</v>
      </c>
      <c r="AE40" s="219">
        <f>IF('Scoring Chart'!AE40:AE41="Yes", 2, IF('Scoring Chart'!AE40:AE41="Partial", 1, 0))</f>
        <v>2</v>
      </c>
      <c r="AF40" s="219">
        <f>IF('Scoring Chart'!AF40:AF41="Yes", 2, IF('Scoring Chart'!AF40:AF41="Partial", 1, 0))</f>
        <v>2</v>
      </c>
      <c r="AG40" s="219">
        <f>IF('Scoring Chart'!AG40:AG41="Yes", 2, IF('Scoring Chart'!AG40:AG41="Partial", 1, 0))</f>
        <v>2</v>
      </c>
      <c r="AH40" s="219">
        <f>IF('Scoring Chart'!AH40:AH41="Yes", 2, IF('Scoring Chart'!AH40:AH41="Partial", 1, 0))</f>
        <v>2</v>
      </c>
      <c r="AI40" s="219">
        <f>IF('Scoring Chart'!AI40:AI41="Yes", 2, IF('Scoring Chart'!AI40:AI41="Partial", 1, 0))</f>
        <v>0</v>
      </c>
      <c r="AJ40" s="219">
        <f>IF('Scoring Chart'!AJ40:AJ41="Yes", 2, IF('Scoring Chart'!AJ40:AJ41="Partial", 1, 0))</f>
        <v>1</v>
      </c>
      <c r="AK40" s="219">
        <f>IF('Scoring Chart'!AK40:AK41="Yes", 2, IF('Scoring Chart'!AK40:AK41="Partial", 1, 0))</f>
        <v>2</v>
      </c>
      <c r="AL40" s="219">
        <f>IF('Scoring Chart'!AL40:AL41="Yes", 2, IF('Scoring Chart'!AL40:AL41="Partial", 1, 0))</f>
        <v>2</v>
      </c>
      <c r="AM40" s="219">
        <f>IF('Scoring Chart'!AM40:AM41="Yes", 2, IF('Scoring Chart'!AM40:AM41="Partial", 1, 0))</f>
        <v>0</v>
      </c>
      <c r="AN40" s="219">
        <f>IF('Scoring Chart'!AN40:AN41="Yes", 2, IF('Scoring Chart'!AN40:AN41="Partial", 1, 0))</f>
        <v>2</v>
      </c>
      <c r="AO40" s="219">
        <f>IF('Scoring Chart'!AO40:AO41="Yes", 2, IF('Scoring Chart'!AO40:AO41="Partial", 1, 0))</f>
        <v>0</v>
      </c>
      <c r="AP40" s="219">
        <f>IF('Scoring Chart'!AP40:AP41="Yes", 2, IF('Scoring Chart'!AP40:AP41="Partial", 1, 0))</f>
        <v>2</v>
      </c>
      <c r="AQ40" s="219">
        <f>IF('Scoring Chart'!AQ40:AQ41="Yes", 2, IF('Scoring Chart'!AQ40:AQ41="Partial", 1, 0))</f>
        <v>2</v>
      </c>
      <c r="AR40" s="219">
        <f>IF('Scoring Chart'!AR40:AR41="Yes", 2, IF('Scoring Chart'!AR40:AR41="Partial", 1, 0))</f>
        <v>2</v>
      </c>
      <c r="AS40" s="219">
        <f>IF('Scoring Chart'!AS40:AS41="Yes", 2, IF('Scoring Chart'!AS40:AS41="Partial", 1, 0))</f>
        <v>2</v>
      </c>
      <c r="AT40" s="219">
        <f>IF('Scoring Chart'!AT40:AT41="Yes", 2, IF('Scoring Chart'!AT40:AT41="Partial", 1, 0))</f>
        <v>2</v>
      </c>
      <c r="AU40" s="219">
        <f>IF('Scoring Chart'!AU40:AU41="Yes", 2, IF('Scoring Chart'!AU40:AU41="Partial", 1, 0))</f>
        <v>0</v>
      </c>
      <c r="AV40" s="219">
        <f>IF('Scoring Chart'!AV40:AV41="Yes", 2, IF('Scoring Chart'!AV40:AV41="Partial", 1, 0))</f>
        <v>1</v>
      </c>
      <c r="AW40" s="219">
        <f>IF('Scoring Chart'!AW40:AW41="Yes", 2, IF('Scoring Chart'!AW40:AW41="Partial", 1, 0))</f>
        <v>2</v>
      </c>
      <c r="AX40" s="219">
        <f>IF('Scoring Chart'!AX40:AX41="Yes", 2, IF('Scoring Chart'!AX40:AX41="Partial", 1, 0))</f>
        <v>0</v>
      </c>
      <c r="AY40" s="219">
        <f>IF('Scoring Chart'!AY40:AY41="Yes", 2, IF('Scoring Chart'!AY40:AY41="Partial", 1, 0))</f>
        <v>0</v>
      </c>
      <c r="AZ40" s="219">
        <f>IF('Scoring Chart'!AZ40:AZ41="Yes", 2, IF('Scoring Chart'!AZ40:AZ41="Partial", 1, 0))</f>
        <v>0</v>
      </c>
      <c r="BA40" s="219">
        <f>IF('Scoring Chart'!BA40:BA41="Yes", 2, IF('Scoring Chart'!BA40:BA41="Partial", 1, 0))</f>
        <v>2</v>
      </c>
      <c r="BB40" s="219">
        <f>IF('Scoring Chart'!BB40:BB41="Yes", 2, IF('Scoring Chart'!BB40:BB41="Partial", 1, 0))</f>
        <v>2</v>
      </c>
      <c r="BC40" s="219">
        <f>IF('Scoring Chart'!BC40:BC41="Yes", 2, IF('Scoring Chart'!BC40:BC41="Partial", 1, 0))</f>
        <v>1</v>
      </c>
      <c r="BD40" s="217">
        <f>IF('Scoring Chart'!BD40:BD41="Yes", 2, IF('Scoring Chart'!BD40:BD41="Partial", 1, 0))</f>
        <v>0</v>
      </c>
    </row>
    <row r="41" spans="1:56" ht="20.100000000000001" customHeight="1">
      <c r="A41" s="236"/>
      <c r="B41" s="207"/>
      <c r="C41" s="199"/>
      <c r="D41" s="223"/>
      <c r="E41" s="166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18"/>
    </row>
    <row r="42" spans="1:56" ht="20.100000000000001" customHeight="1">
      <c r="A42" s="236"/>
      <c r="B42" s="207" t="s">
        <v>66</v>
      </c>
      <c r="C42" s="208"/>
      <c r="D42" s="116">
        <v>12</v>
      </c>
      <c r="E42" s="73" t="s">
        <v>67</v>
      </c>
      <c r="F42" s="110">
        <f>SUM(F30:F41)</f>
        <v>4</v>
      </c>
      <c r="G42" s="110">
        <f t="shared" ref="G42:BD42" si="36">SUM(G30:G41)</f>
        <v>6</v>
      </c>
      <c r="H42" s="110">
        <f t="shared" si="36"/>
        <v>0</v>
      </c>
      <c r="I42" s="110">
        <f t="shared" si="36"/>
        <v>8</v>
      </c>
      <c r="J42" s="110">
        <f t="shared" si="36"/>
        <v>8</v>
      </c>
      <c r="K42" s="110">
        <f t="shared" si="36"/>
        <v>4</v>
      </c>
      <c r="L42" s="110">
        <f t="shared" si="36"/>
        <v>8</v>
      </c>
      <c r="M42" s="110">
        <f t="shared" si="36"/>
        <v>6</v>
      </c>
      <c r="N42" s="110">
        <f t="shared" si="36"/>
        <v>2</v>
      </c>
      <c r="O42" s="110">
        <f t="shared" si="36"/>
        <v>2</v>
      </c>
      <c r="P42" s="110">
        <f t="shared" si="36"/>
        <v>8</v>
      </c>
      <c r="Q42" s="110">
        <f t="shared" si="36"/>
        <v>4</v>
      </c>
      <c r="R42" s="110">
        <f t="shared" si="36"/>
        <v>0</v>
      </c>
      <c r="S42" s="110">
        <f t="shared" si="36"/>
        <v>6</v>
      </c>
      <c r="T42" s="110">
        <f t="shared" si="36"/>
        <v>6</v>
      </c>
      <c r="U42" s="110">
        <f t="shared" si="36"/>
        <v>6</v>
      </c>
      <c r="V42" s="110">
        <f t="shared" si="36"/>
        <v>8</v>
      </c>
      <c r="W42" s="110">
        <f t="shared" si="36"/>
        <v>10</v>
      </c>
      <c r="X42" s="110">
        <f t="shared" si="36"/>
        <v>12</v>
      </c>
      <c r="Y42" s="110">
        <f t="shared" si="36"/>
        <v>1</v>
      </c>
      <c r="Z42" s="110">
        <f t="shared" si="36"/>
        <v>4</v>
      </c>
      <c r="AA42" s="110">
        <f t="shared" si="36"/>
        <v>8</v>
      </c>
      <c r="AB42" s="110">
        <f t="shared" si="36"/>
        <v>0</v>
      </c>
      <c r="AC42" s="110">
        <f t="shared" si="36"/>
        <v>2</v>
      </c>
      <c r="AD42" s="110">
        <f t="shared" si="36"/>
        <v>6</v>
      </c>
      <c r="AE42" s="110">
        <f t="shared" si="36"/>
        <v>10</v>
      </c>
      <c r="AF42" s="110">
        <f t="shared" si="36"/>
        <v>4</v>
      </c>
      <c r="AG42" s="110">
        <f t="shared" si="36"/>
        <v>8</v>
      </c>
      <c r="AH42" s="110">
        <f t="shared" si="36"/>
        <v>10</v>
      </c>
      <c r="AI42" s="110">
        <f t="shared" si="36"/>
        <v>1</v>
      </c>
      <c r="AJ42" s="110">
        <f t="shared" si="36"/>
        <v>6</v>
      </c>
      <c r="AK42" s="110">
        <f t="shared" si="36"/>
        <v>4</v>
      </c>
      <c r="AL42" s="110">
        <f t="shared" si="36"/>
        <v>4</v>
      </c>
      <c r="AM42" s="110">
        <f t="shared" si="36"/>
        <v>1</v>
      </c>
      <c r="AN42" s="110">
        <f t="shared" si="36"/>
        <v>4</v>
      </c>
      <c r="AO42" s="110">
        <f t="shared" si="36"/>
        <v>3</v>
      </c>
      <c r="AP42" s="110">
        <f t="shared" si="36"/>
        <v>8</v>
      </c>
      <c r="AQ42" s="110">
        <f t="shared" si="36"/>
        <v>8</v>
      </c>
      <c r="AR42" s="110">
        <f t="shared" si="36"/>
        <v>8</v>
      </c>
      <c r="AS42" s="110">
        <f t="shared" si="36"/>
        <v>12</v>
      </c>
      <c r="AT42" s="110">
        <f t="shared" si="36"/>
        <v>4</v>
      </c>
      <c r="AU42" s="110">
        <f t="shared" si="36"/>
        <v>1</v>
      </c>
      <c r="AV42" s="110">
        <f t="shared" si="36"/>
        <v>2</v>
      </c>
      <c r="AW42" s="110">
        <f t="shared" si="36"/>
        <v>8</v>
      </c>
      <c r="AX42" s="110">
        <f t="shared" si="36"/>
        <v>0</v>
      </c>
      <c r="AY42" s="110">
        <f t="shared" si="36"/>
        <v>0</v>
      </c>
      <c r="AZ42" s="110">
        <f t="shared" si="36"/>
        <v>0</v>
      </c>
      <c r="BA42" s="110">
        <f t="shared" si="36"/>
        <v>6</v>
      </c>
      <c r="BB42" s="110">
        <f t="shared" si="36"/>
        <v>10</v>
      </c>
      <c r="BC42" s="110">
        <f t="shared" si="36"/>
        <v>2</v>
      </c>
      <c r="BD42" s="37">
        <f t="shared" si="36"/>
        <v>0</v>
      </c>
    </row>
    <row r="43" spans="1:56" ht="20.100000000000001" customHeight="1">
      <c r="A43" s="237"/>
      <c r="B43" s="205" t="s">
        <v>68</v>
      </c>
      <c r="C43" s="206"/>
      <c r="D43" s="38" t="s">
        <v>67</v>
      </c>
      <c r="E43" s="109">
        <v>10</v>
      </c>
      <c r="F43" s="39">
        <f t="shared" ref="F43:H43" si="37">F42*(10/12)</f>
        <v>3.3333333333333335</v>
      </c>
      <c r="G43" s="39">
        <f t="shared" si="37"/>
        <v>5</v>
      </c>
      <c r="H43" s="39">
        <f t="shared" si="37"/>
        <v>0</v>
      </c>
      <c r="I43" s="39">
        <f>I42*(10/12)</f>
        <v>6.666666666666667</v>
      </c>
      <c r="J43" s="39">
        <f>J42*(10/12)</f>
        <v>6.666666666666667</v>
      </c>
      <c r="K43" s="39">
        <f t="shared" ref="K43:BD43" si="38">K42*(10/12)</f>
        <v>3.3333333333333335</v>
      </c>
      <c r="L43" s="39">
        <f t="shared" si="38"/>
        <v>6.666666666666667</v>
      </c>
      <c r="M43" s="39">
        <f t="shared" si="38"/>
        <v>5</v>
      </c>
      <c r="N43" s="39">
        <f t="shared" si="38"/>
        <v>1.6666666666666667</v>
      </c>
      <c r="O43" s="39">
        <f t="shared" si="38"/>
        <v>1.6666666666666667</v>
      </c>
      <c r="P43" s="39">
        <f t="shared" si="38"/>
        <v>6.666666666666667</v>
      </c>
      <c r="Q43" s="39">
        <f t="shared" si="38"/>
        <v>3.3333333333333335</v>
      </c>
      <c r="R43" s="39">
        <f t="shared" si="38"/>
        <v>0</v>
      </c>
      <c r="S43" s="39">
        <f t="shared" si="38"/>
        <v>5</v>
      </c>
      <c r="T43" s="39">
        <f t="shared" si="38"/>
        <v>5</v>
      </c>
      <c r="U43" s="39">
        <f t="shared" si="38"/>
        <v>5</v>
      </c>
      <c r="V43" s="39">
        <f t="shared" si="38"/>
        <v>6.666666666666667</v>
      </c>
      <c r="W43" s="39">
        <f t="shared" si="38"/>
        <v>8.3333333333333339</v>
      </c>
      <c r="X43" s="39">
        <f t="shared" si="38"/>
        <v>10</v>
      </c>
      <c r="Y43" s="39">
        <f t="shared" si="38"/>
        <v>0.83333333333333337</v>
      </c>
      <c r="Z43" s="39">
        <f t="shared" si="38"/>
        <v>3.3333333333333335</v>
      </c>
      <c r="AA43" s="39">
        <f t="shared" si="38"/>
        <v>6.666666666666667</v>
      </c>
      <c r="AB43" s="39">
        <f t="shared" si="38"/>
        <v>0</v>
      </c>
      <c r="AC43" s="39">
        <f t="shared" si="38"/>
        <v>1.6666666666666667</v>
      </c>
      <c r="AD43" s="39">
        <f t="shared" si="38"/>
        <v>5</v>
      </c>
      <c r="AE43" s="39">
        <f t="shared" si="38"/>
        <v>8.3333333333333339</v>
      </c>
      <c r="AF43" s="39">
        <f t="shared" si="38"/>
        <v>3.3333333333333335</v>
      </c>
      <c r="AG43" s="39">
        <f t="shared" si="38"/>
        <v>6.666666666666667</v>
      </c>
      <c r="AH43" s="39">
        <f t="shared" si="38"/>
        <v>8.3333333333333339</v>
      </c>
      <c r="AI43" s="39">
        <f t="shared" si="38"/>
        <v>0.83333333333333337</v>
      </c>
      <c r="AJ43" s="39">
        <f t="shared" si="38"/>
        <v>5</v>
      </c>
      <c r="AK43" s="39">
        <f t="shared" si="38"/>
        <v>3.3333333333333335</v>
      </c>
      <c r="AL43" s="39">
        <f t="shared" si="38"/>
        <v>3.3333333333333335</v>
      </c>
      <c r="AM43" s="39">
        <f t="shared" si="38"/>
        <v>0.83333333333333337</v>
      </c>
      <c r="AN43" s="39">
        <f t="shared" si="38"/>
        <v>3.3333333333333335</v>
      </c>
      <c r="AO43" s="39">
        <f t="shared" si="38"/>
        <v>2.5</v>
      </c>
      <c r="AP43" s="39">
        <f t="shared" si="38"/>
        <v>6.666666666666667</v>
      </c>
      <c r="AQ43" s="39">
        <f t="shared" si="38"/>
        <v>6.666666666666667</v>
      </c>
      <c r="AR43" s="39">
        <f t="shared" si="38"/>
        <v>6.666666666666667</v>
      </c>
      <c r="AS43" s="39">
        <f t="shared" si="38"/>
        <v>10</v>
      </c>
      <c r="AT43" s="39">
        <f t="shared" si="38"/>
        <v>3.3333333333333335</v>
      </c>
      <c r="AU43" s="39">
        <f t="shared" si="38"/>
        <v>0.83333333333333337</v>
      </c>
      <c r="AV43" s="39">
        <f t="shared" si="38"/>
        <v>1.6666666666666667</v>
      </c>
      <c r="AW43" s="39">
        <f t="shared" si="38"/>
        <v>6.666666666666667</v>
      </c>
      <c r="AX43" s="39">
        <f t="shared" si="38"/>
        <v>0</v>
      </c>
      <c r="AY43" s="39">
        <f t="shared" si="38"/>
        <v>0</v>
      </c>
      <c r="AZ43" s="39">
        <f t="shared" si="38"/>
        <v>0</v>
      </c>
      <c r="BA43" s="39">
        <f t="shared" si="38"/>
        <v>5</v>
      </c>
      <c r="BB43" s="39">
        <f t="shared" si="38"/>
        <v>8.3333333333333339</v>
      </c>
      <c r="BC43" s="39">
        <f t="shared" si="38"/>
        <v>1.6666666666666667</v>
      </c>
      <c r="BD43" s="39">
        <f t="shared" si="38"/>
        <v>0</v>
      </c>
    </row>
    <row r="44" spans="1:56" ht="20.100000000000001" customHeight="1">
      <c r="A44" s="202">
        <v>4</v>
      </c>
      <c r="B44" s="232" t="s">
        <v>75</v>
      </c>
      <c r="C44" s="198" t="s">
        <v>62</v>
      </c>
      <c r="D44" s="202">
        <v>5</v>
      </c>
      <c r="E44" s="193">
        <v>5</v>
      </c>
      <c r="F44" s="221">
        <f>IF('Scoring Chart'!F44:F45="Yes", 5, IF('Scoring Chart'!F44:F45="Partial", 2.5, 0))</f>
        <v>0</v>
      </c>
      <c r="G44" s="221">
        <f>IF('Scoring Chart'!G44:G45="Yes", 5, IF('Scoring Chart'!G44:G45="Partial", 2.5, 0))</f>
        <v>2.5</v>
      </c>
      <c r="H44" s="221">
        <f>IF('Scoring Chart'!H44:H45="Yes", 5, IF('Scoring Chart'!H44:H45="Partial", 2.5, 0))</f>
        <v>0</v>
      </c>
      <c r="I44" s="221">
        <f>IF('Scoring Chart'!I44:I45="Yes", 5, IF('Scoring Chart'!I44:I45="Partial", 2.5, 0))</f>
        <v>5</v>
      </c>
      <c r="J44" s="221">
        <f>IF('Scoring Chart'!J44:J45="Yes", 5, IF('Scoring Chart'!J44:J45="Partial", 2.5, 0))</f>
        <v>5</v>
      </c>
      <c r="K44" s="221">
        <f>IF('Scoring Chart'!K44:K45="Yes", 5, IF('Scoring Chart'!K44:K45="Partial", 2.5, 0))</f>
        <v>0</v>
      </c>
      <c r="L44" s="221">
        <f>IF('Scoring Chart'!L44:L45="Yes", 5, IF('Scoring Chart'!L44:L45="Partial", 2.5, 0))</f>
        <v>0</v>
      </c>
      <c r="M44" s="221">
        <f>IF('Scoring Chart'!M44:M45="Yes", 5, IF('Scoring Chart'!M44:M45="Partial", 2.5, 0))</f>
        <v>5</v>
      </c>
      <c r="N44" s="221">
        <f>IF('Scoring Chart'!N44:N45="Yes", 5, IF('Scoring Chart'!N44:N45="Partial", 2.5, 0))</f>
        <v>5</v>
      </c>
      <c r="O44" s="221">
        <f>IF('Scoring Chart'!O44:O45="Yes", 5, IF('Scoring Chart'!O44:O45="Partial", 2.5, 0))</f>
        <v>5</v>
      </c>
      <c r="P44" s="221">
        <f>IF('Scoring Chart'!P44:P45="Yes", 5, IF('Scoring Chart'!P44:P45="Partial", 2.5, 0))</f>
        <v>0</v>
      </c>
      <c r="Q44" s="221">
        <f>IF('Scoring Chart'!Q44:Q45="Yes", 5, IF('Scoring Chart'!Q44:Q45="Partial", 2.5, 0))</f>
        <v>5</v>
      </c>
      <c r="R44" s="221">
        <f>IF('Scoring Chart'!R44:R45="Yes", 5, IF('Scoring Chart'!R44:R45="Partial", 2.5, 0))</f>
        <v>0</v>
      </c>
      <c r="S44" s="221">
        <f>IF('Scoring Chart'!S44:S45="Yes", 5, IF('Scoring Chart'!S44:S45="Partial", 2.5, 0))</f>
        <v>5</v>
      </c>
      <c r="T44" s="221">
        <f>IF('Scoring Chart'!T44:T45="Yes", 5, IF('Scoring Chart'!T44:T45="Partial", 2.5, 0))</f>
        <v>0</v>
      </c>
      <c r="U44" s="221">
        <f>IF('Scoring Chart'!U44:U45="Yes", 5, IF('Scoring Chart'!U44:U45="Partial", 2.5, 0))</f>
        <v>5</v>
      </c>
      <c r="V44" s="221">
        <f>IF('Scoring Chart'!V44:V45="Yes", 5, IF('Scoring Chart'!V44:V45="Partial", 2.5, 0))</f>
        <v>5</v>
      </c>
      <c r="W44" s="221">
        <f>IF('Scoring Chart'!W44:W45="Yes", 5, IF('Scoring Chart'!W44:W45="Partial", 2.5, 0))</f>
        <v>5</v>
      </c>
      <c r="X44" s="221">
        <f>IF('Scoring Chart'!X44:X45="Yes", 5, IF('Scoring Chart'!X44:X45="Partial", 2.5, 0))</f>
        <v>2.5</v>
      </c>
      <c r="Y44" s="221">
        <f>IF('Scoring Chart'!Y44:Y45="Yes", 5, IF('Scoring Chart'!Y44:Y45="Partial", 2.5, 0))</f>
        <v>5</v>
      </c>
      <c r="Z44" s="221">
        <f>IF('Scoring Chart'!Z44:Z45="Yes", 5, IF('Scoring Chart'!Z44:Z45="Partial", 2.5, 0))</f>
        <v>5</v>
      </c>
      <c r="AA44" s="221">
        <f>IF('Scoring Chart'!AA44:AA45="Yes", 5, IF('Scoring Chart'!AA44:AA45="Partial", 2.5, 0))</f>
        <v>5</v>
      </c>
      <c r="AB44" s="221">
        <f>IF('Scoring Chart'!AB44:AB45="Yes", 5, IF('Scoring Chart'!AB44:AB45="Partial", 2.5, 0))</f>
        <v>5</v>
      </c>
      <c r="AC44" s="221">
        <f>IF('Scoring Chart'!AC44:AC45="Yes", 5, IF('Scoring Chart'!AC44:AC45="Partial", 2.5, 0))</f>
        <v>5</v>
      </c>
      <c r="AD44" s="221">
        <f>IF('Scoring Chart'!AD44:AD45="Yes", 5, IF('Scoring Chart'!AD44:AD45="Partial", 2.5, 0))</f>
        <v>5</v>
      </c>
      <c r="AE44" s="221">
        <f>IF('Scoring Chart'!AE44:AE45="Yes", 5, IF('Scoring Chart'!AE44:AE45="Partial", 2.5, 0))</f>
        <v>5</v>
      </c>
      <c r="AF44" s="221">
        <f>IF('Scoring Chart'!AF44:AF45="Yes", 5, IF('Scoring Chart'!AF44:AF45="Partial", 2.5, 0))</f>
        <v>5</v>
      </c>
      <c r="AG44" s="221">
        <f>IF('Scoring Chart'!AG44:AG45="Yes", 5, IF('Scoring Chart'!AG44:AG45="Partial", 2.5, 0))</f>
        <v>5</v>
      </c>
      <c r="AH44" s="221">
        <f>IF('Scoring Chart'!AH44:AH45="Yes", 5, IF('Scoring Chart'!AH44:AH45="Partial", 2.5, 0))</f>
        <v>0</v>
      </c>
      <c r="AI44" s="221">
        <f>IF('Scoring Chart'!AI44:AI45="Yes", 5, IF('Scoring Chart'!AI44:AI45="Partial", 2.5, 0))</f>
        <v>5</v>
      </c>
      <c r="AJ44" s="221">
        <f>IF('Scoring Chart'!AJ44:AJ45="Yes", 5, IF('Scoring Chart'!AJ44:AJ45="Partial", 2.5, 0))</f>
        <v>2.5</v>
      </c>
      <c r="AK44" s="221">
        <f>IF('Scoring Chart'!AK44:AK45="Yes", 5, IF('Scoring Chart'!AK44:AK45="Partial", 2.5, 0))</f>
        <v>5</v>
      </c>
      <c r="AL44" s="221">
        <f>IF('Scoring Chart'!AL44:AL45="Yes", 5, IF('Scoring Chart'!AL44:AL45="Partial", 2.5, 0))</f>
        <v>5</v>
      </c>
      <c r="AM44" s="221">
        <f>IF('Scoring Chart'!AM44:AM45="Yes", 5, IF('Scoring Chart'!AM44:AM45="Partial", 2.5, 0))</f>
        <v>5</v>
      </c>
      <c r="AN44" s="221">
        <f>IF('Scoring Chart'!AN44:AN45="Yes", 5, IF('Scoring Chart'!AN44:AN45="Partial", 2.5, 0))</f>
        <v>5</v>
      </c>
      <c r="AO44" s="221">
        <f>IF('Scoring Chart'!AO44:AO45="Yes", 5, IF('Scoring Chart'!AO44:AO45="Partial", 2.5, 0))</f>
        <v>5</v>
      </c>
      <c r="AP44" s="221">
        <f>IF('Scoring Chart'!AP44:AP45="Yes", 5, IF('Scoring Chart'!AP44:AP45="Partial", 2.5, 0))</f>
        <v>5</v>
      </c>
      <c r="AQ44" s="221">
        <f>IF('Scoring Chart'!AQ44:AQ45="Yes", 5, IF('Scoring Chart'!AQ44:AQ45="Partial", 2.5, 0))</f>
        <v>0</v>
      </c>
      <c r="AR44" s="221">
        <f>IF('Scoring Chart'!AR44:AR45="Yes", 5, IF('Scoring Chart'!AR44:AR45="Partial", 2.5, 0))</f>
        <v>5</v>
      </c>
      <c r="AS44" s="221">
        <f>IF('Scoring Chart'!AS44:AS45="Yes", 5, IF('Scoring Chart'!AS44:AS45="Partial", 2.5, 0))</f>
        <v>5</v>
      </c>
      <c r="AT44" s="221">
        <f>IF('Scoring Chart'!AT44:AT45="Yes", 5, IF('Scoring Chart'!AT44:AT45="Partial", 2.5, 0))</f>
        <v>5</v>
      </c>
      <c r="AU44" s="221">
        <f>IF('Scoring Chart'!AU44:AU45="Yes", 5, IF('Scoring Chart'!AU44:AU45="Partial", 2.5, 0))</f>
        <v>5</v>
      </c>
      <c r="AV44" s="221">
        <f>IF('Scoring Chart'!AV44:AV45="Yes", 5, IF('Scoring Chart'!AV44:AV45="Partial", 2.5, 0))</f>
        <v>5</v>
      </c>
      <c r="AW44" s="221">
        <f>IF('Scoring Chart'!AW44:AW45="Yes", 5, IF('Scoring Chart'!AW44:AW45="Partial", 2.5, 0))</f>
        <v>5</v>
      </c>
      <c r="AX44" s="221">
        <f>IF('Scoring Chart'!AX44:AX45="Yes", 5, IF('Scoring Chart'!AX44:AX45="Partial", 2.5, 0))</f>
        <v>5</v>
      </c>
      <c r="AY44" s="221">
        <f>IF('Scoring Chart'!AY44:AY45="Yes", 5, IF('Scoring Chart'!AY44:AY45="Partial", 2.5, 0))</f>
        <v>5</v>
      </c>
      <c r="AZ44" s="221">
        <f>IF('Scoring Chart'!AZ44:AZ45="Yes", 5, IF('Scoring Chart'!AZ44:AZ45="Partial", 2.5, 0))</f>
        <v>0</v>
      </c>
      <c r="BA44" s="221">
        <f>IF('Scoring Chart'!BA44:BA45="Yes", 5, IF('Scoring Chart'!BA44:BA45="Partial", 2.5, 0))</f>
        <v>5</v>
      </c>
      <c r="BB44" s="221">
        <f>IF('Scoring Chart'!BB44:BB45="Yes", 5, IF('Scoring Chart'!BB44:BB45="Partial", 2.5, 0))</f>
        <v>5</v>
      </c>
      <c r="BC44" s="221">
        <f>IF('Scoring Chart'!BC44:BC45="Yes", 5, IF('Scoring Chart'!BC44:BC45="Partial", 2.5, 0))</f>
        <v>5</v>
      </c>
      <c r="BD44" s="222">
        <f>IF('Scoring Chart'!BD44:BD45="Yes", 5, IF('Scoring Chart'!BD44:BD45="Partial", 2.5, 0))</f>
        <v>0</v>
      </c>
    </row>
    <row r="45" spans="1:56" ht="20.100000000000001" customHeight="1">
      <c r="A45" s="203"/>
      <c r="B45" s="207"/>
      <c r="C45" s="199"/>
      <c r="D45" s="223"/>
      <c r="E45" s="166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18"/>
    </row>
    <row r="46" spans="1:56" ht="20.100000000000001" customHeight="1">
      <c r="A46" s="203"/>
      <c r="B46" s="207"/>
      <c r="C46" s="198" t="s">
        <v>63</v>
      </c>
      <c r="D46" s="224">
        <v>5</v>
      </c>
      <c r="E46" s="165">
        <v>5</v>
      </c>
      <c r="F46" s="219">
        <f>IF('Scoring Chart'!F46:F47="Yes", 5, IF('Scoring Chart'!F46:F47="Partial", 2.5, 0))</f>
        <v>0</v>
      </c>
      <c r="G46" s="219">
        <f>IF('Scoring Chart'!G46:G47="Yes", 5, IF('Scoring Chart'!G46:G47="Partial", 2.5, 0))</f>
        <v>5</v>
      </c>
      <c r="H46" s="219">
        <f>IF('Scoring Chart'!H46:H47="Yes", 5, IF('Scoring Chart'!H46:H47="Partial", 2.5, 0))</f>
        <v>0</v>
      </c>
      <c r="I46" s="219">
        <f>IF('Scoring Chart'!I46:I47="Yes", 5, IF('Scoring Chart'!I46:I47="Partial", 2.5, 0))</f>
        <v>5</v>
      </c>
      <c r="J46" s="219">
        <f>IF('Scoring Chart'!J46:J47="Yes", 5, IF('Scoring Chart'!J46:J47="Partial", 2.5, 0))</f>
        <v>5</v>
      </c>
      <c r="K46" s="219">
        <f>IF('Scoring Chart'!K46:K47="Yes", 5, IF('Scoring Chart'!K46:K47="Partial", 2.5, 0))</f>
        <v>0</v>
      </c>
      <c r="L46" s="219">
        <f>IF('Scoring Chart'!L46:L47="Yes", 5, IF('Scoring Chart'!L46:L47="Partial", 2.5, 0))</f>
        <v>0</v>
      </c>
      <c r="M46" s="219">
        <f>IF('Scoring Chart'!M46:M47="Yes", 5, IF('Scoring Chart'!M46:M47="Partial", 2.5, 0))</f>
        <v>5</v>
      </c>
      <c r="N46" s="219">
        <f>IF('Scoring Chart'!N46:N47="Yes", 5, IF('Scoring Chart'!N46:N47="Partial", 2.5, 0))</f>
        <v>0</v>
      </c>
      <c r="O46" s="219">
        <f>IF('Scoring Chart'!O46:O47="Yes", 5, IF('Scoring Chart'!O46:O47="Partial", 2.5, 0))</f>
        <v>5</v>
      </c>
      <c r="P46" s="219">
        <f>IF('Scoring Chart'!P46:P47="Yes", 5, IF('Scoring Chart'!P46:P47="Partial", 2.5, 0))</f>
        <v>0</v>
      </c>
      <c r="Q46" s="219">
        <f>IF('Scoring Chart'!Q46:Q47="Yes", 5, IF('Scoring Chart'!Q46:Q47="Partial", 2.5, 0))</f>
        <v>5</v>
      </c>
      <c r="R46" s="219">
        <f>IF('Scoring Chart'!R46:R47="Yes", 5, IF('Scoring Chart'!R46:R47="Partial", 2.5, 0))</f>
        <v>0</v>
      </c>
      <c r="S46" s="219">
        <f>IF('Scoring Chart'!S46:S47="Yes", 5, IF('Scoring Chart'!S46:S47="Partial", 2.5, 0))</f>
        <v>0</v>
      </c>
      <c r="T46" s="219">
        <f>IF('Scoring Chart'!T46:T47="Yes", 5, IF('Scoring Chart'!T46:T47="Partial", 2.5, 0))</f>
        <v>0</v>
      </c>
      <c r="U46" s="219">
        <f>IF('Scoring Chart'!U46:U47="Yes", 5, IF('Scoring Chart'!U46:U47="Partial", 2.5, 0))</f>
        <v>0</v>
      </c>
      <c r="V46" s="219">
        <f>IF('Scoring Chart'!V46:V47="Yes", 5, IF('Scoring Chart'!V46:V47="Partial", 2.5, 0))</f>
        <v>5</v>
      </c>
      <c r="W46" s="219">
        <f>IF('Scoring Chart'!W46:W47="Yes", 5, IF('Scoring Chart'!W46:W47="Partial", 2.5, 0))</f>
        <v>5</v>
      </c>
      <c r="X46" s="219">
        <f>IF('Scoring Chart'!X46:X47="Yes", 5, IF('Scoring Chart'!X46:X47="Partial", 2.5, 0))</f>
        <v>2.5</v>
      </c>
      <c r="Y46" s="219">
        <f>IF('Scoring Chart'!Y46:Y47="Yes", 5, IF('Scoring Chart'!Y46:Y47="Partial", 2.5, 0))</f>
        <v>5</v>
      </c>
      <c r="Z46" s="219">
        <f>IF('Scoring Chart'!Z46:Z47="Yes", 5, IF('Scoring Chart'!Z46:Z47="Partial", 2.5, 0))</f>
        <v>0</v>
      </c>
      <c r="AA46" s="219">
        <f>IF('Scoring Chart'!AA46:AA47="Yes", 5, IF('Scoring Chart'!AA46:AA47="Partial", 2.5, 0))</f>
        <v>5</v>
      </c>
      <c r="AB46" s="219">
        <f>IF('Scoring Chart'!AB46:AB47="Yes", 5, IF('Scoring Chart'!AB46:AB47="Partial", 2.5, 0))</f>
        <v>0</v>
      </c>
      <c r="AC46" s="219">
        <f>IF('Scoring Chart'!AC46:AC47="Yes", 5, IF('Scoring Chart'!AC46:AC47="Partial", 2.5, 0))</f>
        <v>5</v>
      </c>
      <c r="AD46" s="219">
        <f>IF('Scoring Chart'!AD46:AD47="Yes", 5, IF('Scoring Chart'!AD46:AD47="Partial", 2.5, 0))</f>
        <v>5</v>
      </c>
      <c r="AE46" s="219">
        <f>IF('Scoring Chart'!AE46:AE47="Yes", 5, IF('Scoring Chart'!AE46:AE47="Partial", 2.5, 0))</f>
        <v>5</v>
      </c>
      <c r="AF46" s="219">
        <f>IF('Scoring Chart'!AF46:AF47="Yes", 5, IF('Scoring Chart'!AF46:AF47="Partial", 2.5, 0))</f>
        <v>5</v>
      </c>
      <c r="AG46" s="219">
        <f>IF('Scoring Chart'!AG46:AG47="Yes", 5, IF('Scoring Chart'!AG46:AG47="Partial", 2.5, 0))</f>
        <v>5</v>
      </c>
      <c r="AH46" s="219">
        <f>IF('Scoring Chart'!AH46:AH47="Yes", 5, IF('Scoring Chart'!AH46:AH47="Partial", 2.5, 0))</f>
        <v>0</v>
      </c>
      <c r="AI46" s="219">
        <f>IF('Scoring Chart'!AI46:AI47="Yes", 5, IF('Scoring Chart'!AI46:AI47="Partial", 2.5, 0))</f>
        <v>5</v>
      </c>
      <c r="AJ46" s="219">
        <f>IF('Scoring Chart'!AJ46:AJ47="Yes", 5, IF('Scoring Chart'!AJ46:AJ47="Partial", 2.5, 0))</f>
        <v>0</v>
      </c>
      <c r="AK46" s="219">
        <f>IF('Scoring Chart'!AK46:AK47="Yes", 5, IF('Scoring Chart'!AK46:AK47="Partial", 2.5, 0))</f>
        <v>5</v>
      </c>
      <c r="AL46" s="219">
        <f>IF('Scoring Chart'!AL46:AL47="Yes", 5, IF('Scoring Chart'!AL46:AL47="Partial", 2.5, 0))</f>
        <v>0</v>
      </c>
      <c r="AM46" s="219">
        <f>IF('Scoring Chart'!AM46:AM47="Yes", 5, IF('Scoring Chart'!AM46:AM47="Partial", 2.5, 0))</f>
        <v>0</v>
      </c>
      <c r="AN46" s="219">
        <f>IF('Scoring Chart'!AN46:AN47="Yes", 5, IF('Scoring Chart'!AN46:AN47="Partial", 2.5, 0))</f>
        <v>5</v>
      </c>
      <c r="AO46" s="219">
        <f>IF('Scoring Chart'!AO46:AO47="Yes", 5, IF('Scoring Chart'!AO46:AO47="Partial", 2.5, 0))</f>
        <v>5</v>
      </c>
      <c r="AP46" s="219">
        <f>IF('Scoring Chart'!AP46:AP47="Yes", 5, IF('Scoring Chart'!AP46:AP47="Partial", 2.5, 0))</f>
        <v>5</v>
      </c>
      <c r="AQ46" s="219">
        <f>IF('Scoring Chart'!AQ46:AQ47="Yes", 5, IF('Scoring Chart'!AQ46:AQ47="Partial", 2.5, 0))</f>
        <v>0</v>
      </c>
      <c r="AR46" s="219">
        <f>IF('Scoring Chart'!AR46:AR47="Yes", 5, IF('Scoring Chart'!AR46:AR47="Partial", 2.5, 0))</f>
        <v>5</v>
      </c>
      <c r="AS46" s="219">
        <f>IF('Scoring Chart'!AS46:AS47="Yes", 5, IF('Scoring Chart'!AS46:AS47="Partial", 2.5, 0))</f>
        <v>5</v>
      </c>
      <c r="AT46" s="219">
        <f>IF('Scoring Chart'!AT46:AT47="Yes", 5, IF('Scoring Chart'!AT46:AT47="Partial", 2.5, 0))</f>
        <v>5</v>
      </c>
      <c r="AU46" s="219">
        <f>IF('Scoring Chart'!AU46:AU47="Yes", 5, IF('Scoring Chart'!AU46:AU47="Partial", 2.5, 0))</f>
        <v>5</v>
      </c>
      <c r="AV46" s="219">
        <f>IF('Scoring Chart'!AV46:AV47="Yes", 5, IF('Scoring Chart'!AV46:AV47="Partial", 2.5, 0))</f>
        <v>5</v>
      </c>
      <c r="AW46" s="219">
        <f>IF('Scoring Chart'!AW46:AW47="Yes", 5, IF('Scoring Chart'!AW46:AW47="Partial", 2.5, 0))</f>
        <v>5</v>
      </c>
      <c r="AX46" s="219">
        <f>IF('Scoring Chart'!AX46:AX47="Yes", 5, IF('Scoring Chart'!AX46:AX47="Partial", 2.5, 0))</f>
        <v>5</v>
      </c>
      <c r="AY46" s="219">
        <f>IF('Scoring Chart'!AY46:AY47="Yes", 5, IF('Scoring Chart'!AY46:AY47="Partial", 2.5, 0))</f>
        <v>5</v>
      </c>
      <c r="AZ46" s="219">
        <f>IF('Scoring Chart'!AZ46:AZ47="Yes", 5, IF('Scoring Chart'!AZ46:AZ47="Partial", 2.5, 0))</f>
        <v>0</v>
      </c>
      <c r="BA46" s="219">
        <f>IF('Scoring Chart'!BA46:BA47="Yes", 5, IF('Scoring Chart'!BA46:BA47="Partial", 2.5, 0))</f>
        <v>5</v>
      </c>
      <c r="BB46" s="219">
        <f>IF('Scoring Chart'!BB46:BB47="Yes", 5, IF('Scoring Chart'!BB46:BB47="Partial", 2.5, 0))</f>
        <v>5</v>
      </c>
      <c r="BC46" s="219">
        <f>IF('Scoring Chart'!BC46:BC47="Yes", 5, IF('Scoring Chart'!BC46:BC47="Partial", 2.5, 0))</f>
        <v>5</v>
      </c>
      <c r="BD46" s="217">
        <f>IF('Scoring Chart'!BD46:BD47="Yes", 5, IF('Scoring Chart'!BD46:BD47="Partial", 2.5, 0))</f>
        <v>0</v>
      </c>
    </row>
    <row r="47" spans="1:56" ht="20.100000000000001" customHeight="1">
      <c r="A47" s="203"/>
      <c r="B47" s="207"/>
      <c r="C47" s="199"/>
      <c r="D47" s="223"/>
      <c r="E47" s="166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18"/>
    </row>
    <row r="48" spans="1:56" ht="20.100000000000001" customHeight="1">
      <c r="A48" s="203"/>
      <c r="B48" s="207" t="s">
        <v>66</v>
      </c>
      <c r="C48" s="208"/>
      <c r="D48" s="116">
        <v>10</v>
      </c>
      <c r="E48" s="73" t="s">
        <v>67</v>
      </c>
      <c r="F48" s="110">
        <f t="shared" ref="F48:AK48" si="39">SUM(F44:F47)</f>
        <v>0</v>
      </c>
      <c r="G48" s="110">
        <f t="shared" si="39"/>
        <v>7.5</v>
      </c>
      <c r="H48" s="110">
        <f t="shared" si="39"/>
        <v>0</v>
      </c>
      <c r="I48" s="110">
        <f t="shared" si="39"/>
        <v>10</v>
      </c>
      <c r="J48" s="110">
        <f t="shared" si="39"/>
        <v>10</v>
      </c>
      <c r="K48" s="110">
        <f t="shared" si="39"/>
        <v>0</v>
      </c>
      <c r="L48" s="110">
        <f t="shared" si="39"/>
        <v>0</v>
      </c>
      <c r="M48" s="110">
        <f t="shared" si="39"/>
        <v>10</v>
      </c>
      <c r="N48" s="110">
        <f t="shared" si="39"/>
        <v>5</v>
      </c>
      <c r="O48" s="110">
        <f t="shared" si="39"/>
        <v>10</v>
      </c>
      <c r="P48" s="110">
        <f t="shared" si="39"/>
        <v>0</v>
      </c>
      <c r="Q48" s="110">
        <f t="shared" si="39"/>
        <v>10</v>
      </c>
      <c r="R48" s="110">
        <f t="shared" si="39"/>
        <v>0</v>
      </c>
      <c r="S48" s="110">
        <f t="shared" si="39"/>
        <v>5</v>
      </c>
      <c r="T48" s="110">
        <f t="shared" si="39"/>
        <v>0</v>
      </c>
      <c r="U48" s="110">
        <f t="shared" si="39"/>
        <v>5</v>
      </c>
      <c r="V48" s="110">
        <f t="shared" si="39"/>
        <v>10</v>
      </c>
      <c r="W48" s="110">
        <f t="shared" si="39"/>
        <v>10</v>
      </c>
      <c r="X48" s="110">
        <f t="shared" si="39"/>
        <v>5</v>
      </c>
      <c r="Y48" s="110">
        <f t="shared" si="39"/>
        <v>10</v>
      </c>
      <c r="Z48" s="110">
        <f t="shared" si="39"/>
        <v>5</v>
      </c>
      <c r="AA48" s="110">
        <f t="shared" si="39"/>
        <v>10</v>
      </c>
      <c r="AB48" s="110">
        <f t="shared" si="39"/>
        <v>5</v>
      </c>
      <c r="AC48" s="110">
        <f t="shared" si="39"/>
        <v>10</v>
      </c>
      <c r="AD48" s="110">
        <f t="shared" si="39"/>
        <v>10</v>
      </c>
      <c r="AE48" s="110">
        <f t="shared" si="39"/>
        <v>10</v>
      </c>
      <c r="AF48" s="110">
        <f t="shared" si="39"/>
        <v>10</v>
      </c>
      <c r="AG48" s="110">
        <f t="shared" si="39"/>
        <v>10</v>
      </c>
      <c r="AH48" s="110">
        <f t="shared" si="39"/>
        <v>0</v>
      </c>
      <c r="AI48" s="110">
        <f t="shared" si="39"/>
        <v>10</v>
      </c>
      <c r="AJ48" s="110">
        <f t="shared" si="39"/>
        <v>2.5</v>
      </c>
      <c r="AK48" s="110">
        <f t="shared" si="39"/>
        <v>10</v>
      </c>
      <c r="AL48" s="110">
        <f t="shared" ref="AL48:BD48" si="40">SUM(AL44:AL47)</f>
        <v>5</v>
      </c>
      <c r="AM48" s="110">
        <f t="shared" si="40"/>
        <v>5</v>
      </c>
      <c r="AN48" s="110">
        <f t="shared" si="40"/>
        <v>10</v>
      </c>
      <c r="AO48" s="110">
        <f t="shared" si="40"/>
        <v>10</v>
      </c>
      <c r="AP48" s="110">
        <f t="shared" si="40"/>
        <v>10</v>
      </c>
      <c r="AQ48" s="110">
        <f t="shared" si="40"/>
        <v>0</v>
      </c>
      <c r="AR48" s="110">
        <f t="shared" si="40"/>
        <v>10</v>
      </c>
      <c r="AS48" s="110">
        <f t="shared" si="40"/>
        <v>10</v>
      </c>
      <c r="AT48" s="110">
        <f t="shared" si="40"/>
        <v>10</v>
      </c>
      <c r="AU48" s="110">
        <f t="shared" si="40"/>
        <v>10</v>
      </c>
      <c r="AV48" s="110">
        <f t="shared" si="40"/>
        <v>10</v>
      </c>
      <c r="AW48" s="110">
        <f t="shared" si="40"/>
        <v>10</v>
      </c>
      <c r="AX48" s="110">
        <f t="shared" si="40"/>
        <v>10</v>
      </c>
      <c r="AY48" s="110">
        <f t="shared" si="40"/>
        <v>10</v>
      </c>
      <c r="AZ48" s="110">
        <f t="shared" si="40"/>
        <v>0</v>
      </c>
      <c r="BA48" s="110">
        <f t="shared" si="40"/>
        <v>10</v>
      </c>
      <c r="BB48" s="110">
        <f t="shared" si="40"/>
        <v>10</v>
      </c>
      <c r="BC48" s="110">
        <f t="shared" si="40"/>
        <v>10</v>
      </c>
      <c r="BD48" s="37">
        <f t="shared" si="40"/>
        <v>0</v>
      </c>
    </row>
    <row r="49" spans="1:56" ht="20.100000000000001" customHeight="1">
      <c r="A49" s="204"/>
      <c r="B49" s="205" t="s">
        <v>68</v>
      </c>
      <c r="C49" s="206"/>
      <c r="D49" s="38" t="s">
        <v>67</v>
      </c>
      <c r="E49" s="109">
        <v>10</v>
      </c>
      <c r="F49" s="39">
        <f>F48*(10/10)</f>
        <v>0</v>
      </c>
      <c r="G49" s="39">
        <f>G48*(10/10)</f>
        <v>7.5</v>
      </c>
      <c r="H49" s="39">
        <f t="shared" ref="H49:BD49" si="41">H48*(10/10)</f>
        <v>0</v>
      </c>
      <c r="I49" s="39">
        <f t="shared" si="41"/>
        <v>10</v>
      </c>
      <c r="J49" s="39">
        <f t="shared" si="41"/>
        <v>10</v>
      </c>
      <c r="K49" s="39">
        <f t="shared" si="41"/>
        <v>0</v>
      </c>
      <c r="L49" s="39">
        <f t="shared" si="41"/>
        <v>0</v>
      </c>
      <c r="M49" s="39">
        <f t="shared" si="41"/>
        <v>10</v>
      </c>
      <c r="N49" s="39">
        <f t="shared" si="41"/>
        <v>5</v>
      </c>
      <c r="O49" s="39">
        <f t="shared" si="41"/>
        <v>10</v>
      </c>
      <c r="P49" s="39">
        <f t="shared" si="41"/>
        <v>0</v>
      </c>
      <c r="Q49" s="39">
        <f t="shared" si="41"/>
        <v>10</v>
      </c>
      <c r="R49" s="39">
        <f t="shared" si="41"/>
        <v>0</v>
      </c>
      <c r="S49" s="39">
        <f t="shared" si="41"/>
        <v>5</v>
      </c>
      <c r="T49" s="39">
        <f t="shared" si="41"/>
        <v>0</v>
      </c>
      <c r="U49" s="39">
        <f t="shared" si="41"/>
        <v>5</v>
      </c>
      <c r="V49" s="39">
        <f t="shared" si="41"/>
        <v>10</v>
      </c>
      <c r="W49" s="39">
        <f t="shared" si="41"/>
        <v>10</v>
      </c>
      <c r="X49" s="39">
        <f t="shared" si="41"/>
        <v>5</v>
      </c>
      <c r="Y49" s="39">
        <f t="shared" si="41"/>
        <v>10</v>
      </c>
      <c r="Z49" s="39">
        <f t="shared" si="41"/>
        <v>5</v>
      </c>
      <c r="AA49" s="39">
        <f t="shared" si="41"/>
        <v>10</v>
      </c>
      <c r="AB49" s="39">
        <f t="shared" si="41"/>
        <v>5</v>
      </c>
      <c r="AC49" s="39">
        <f t="shared" si="41"/>
        <v>10</v>
      </c>
      <c r="AD49" s="39">
        <f t="shared" si="41"/>
        <v>10</v>
      </c>
      <c r="AE49" s="39">
        <f t="shared" si="41"/>
        <v>10</v>
      </c>
      <c r="AF49" s="39">
        <f t="shared" si="41"/>
        <v>10</v>
      </c>
      <c r="AG49" s="39">
        <f t="shared" si="41"/>
        <v>10</v>
      </c>
      <c r="AH49" s="39">
        <f t="shared" si="41"/>
        <v>0</v>
      </c>
      <c r="AI49" s="39">
        <f t="shared" si="41"/>
        <v>10</v>
      </c>
      <c r="AJ49" s="39">
        <f t="shared" si="41"/>
        <v>2.5</v>
      </c>
      <c r="AK49" s="39">
        <f t="shared" si="41"/>
        <v>10</v>
      </c>
      <c r="AL49" s="39">
        <f t="shared" si="41"/>
        <v>5</v>
      </c>
      <c r="AM49" s="39">
        <f t="shared" si="41"/>
        <v>5</v>
      </c>
      <c r="AN49" s="39">
        <f t="shared" si="41"/>
        <v>10</v>
      </c>
      <c r="AO49" s="39">
        <f t="shared" si="41"/>
        <v>10</v>
      </c>
      <c r="AP49" s="39">
        <f t="shared" si="41"/>
        <v>10</v>
      </c>
      <c r="AQ49" s="39">
        <f t="shared" si="41"/>
        <v>0</v>
      </c>
      <c r="AR49" s="39">
        <f t="shared" si="41"/>
        <v>10</v>
      </c>
      <c r="AS49" s="39">
        <f t="shared" si="41"/>
        <v>10</v>
      </c>
      <c r="AT49" s="39">
        <f t="shared" si="41"/>
        <v>10</v>
      </c>
      <c r="AU49" s="39">
        <f t="shared" si="41"/>
        <v>10</v>
      </c>
      <c r="AV49" s="39">
        <f t="shared" si="41"/>
        <v>10</v>
      </c>
      <c r="AW49" s="39">
        <f t="shared" si="41"/>
        <v>10</v>
      </c>
      <c r="AX49" s="39">
        <f t="shared" si="41"/>
        <v>10</v>
      </c>
      <c r="AY49" s="39">
        <f t="shared" si="41"/>
        <v>10</v>
      </c>
      <c r="AZ49" s="39">
        <f t="shared" si="41"/>
        <v>0</v>
      </c>
      <c r="BA49" s="39">
        <f t="shared" si="41"/>
        <v>10</v>
      </c>
      <c r="BB49" s="39">
        <f t="shared" si="41"/>
        <v>10</v>
      </c>
      <c r="BC49" s="39">
        <f t="shared" si="41"/>
        <v>10</v>
      </c>
      <c r="BD49" s="40">
        <f t="shared" si="41"/>
        <v>0</v>
      </c>
    </row>
    <row r="50" spans="1:56" ht="24.75" customHeight="1">
      <c r="A50" s="211">
        <v>5</v>
      </c>
      <c r="B50" s="232" t="s">
        <v>76</v>
      </c>
      <c r="C50" s="198" t="s">
        <v>62</v>
      </c>
      <c r="D50" s="202">
        <v>10</v>
      </c>
      <c r="E50" s="193">
        <f>D50*(10/20)</f>
        <v>5</v>
      </c>
      <c r="F50" s="221">
        <f>IF('Scoring Chart'!F50:F51="Yes", 10, IF('Scoring Chart'!F50:F51="Moderate", 7, IF('Scoring Chart'!F50:F51="Minimal", 3, 0)))</f>
        <v>7</v>
      </c>
      <c r="G50" s="221">
        <f>IF('Scoring Chart'!G50:G51="Yes", 10, IF('Scoring Chart'!G50:G51="Moderate", 7, IF('Scoring Chart'!G50:G51="Minimal", 3, 0)))</f>
        <v>7</v>
      </c>
      <c r="H50" s="221">
        <f>IF('Scoring Chart'!H50:H51="Yes", 10, IF('Scoring Chart'!H50:H51="Moderate", 7, IF('Scoring Chart'!H50:H51="Minimal", 3, 0)))</f>
        <v>7</v>
      </c>
      <c r="I50" s="221">
        <f>IF('Scoring Chart'!I50:I51="Yes", 10, IF('Scoring Chart'!I50:I51="Moderate", 7, IF('Scoring Chart'!I50:I51="Minimal", 3, 0)))</f>
        <v>7</v>
      </c>
      <c r="J50" s="221">
        <f>IF('Scoring Chart'!J50:J51="Yes", 10, IF('Scoring Chart'!J50:J51="Moderate", 7, IF('Scoring Chart'!J50:J51="Minimal", 3, 0)))</f>
        <v>7</v>
      </c>
      <c r="K50" s="221">
        <f>IF('Scoring Chart'!K50:K51="Yes", 10, IF('Scoring Chart'!K50:K51="Moderate", 7, IF('Scoring Chart'!K50:K51="Minimal", 3, 0)))</f>
        <v>7</v>
      </c>
      <c r="L50" s="221">
        <f>IF('Scoring Chart'!L50:L51="Yes", 10, IF('Scoring Chart'!L50:L51="Moderate", 7, IF('Scoring Chart'!L50:L51="Minimal", 3, 0)))</f>
        <v>10</v>
      </c>
      <c r="M50" s="221">
        <f>IF('Scoring Chart'!M50:M51="Yes", 10, IF('Scoring Chart'!M50:M51="Moderate", 7, IF('Scoring Chart'!M50:M51="Minimal", 3, 0)))</f>
        <v>10</v>
      </c>
      <c r="N50" s="221">
        <f>IF('Scoring Chart'!N50:N51="Yes", 10, IF('Scoring Chart'!N50:N51="Moderate", 7, IF('Scoring Chart'!N50:N51="Minimal", 3, 0)))</f>
        <v>10</v>
      </c>
      <c r="O50" s="221">
        <f>IF('Scoring Chart'!O50:O51="Yes", 10, IF('Scoring Chart'!O50:O51="Moderate", 7, IF('Scoring Chart'!O50:O51="Minimal", 3, 0)))</f>
        <v>10</v>
      </c>
      <c r="P50" s="221">
        <f>IF('Scoring Chart'!P50:P51="Yes", 10, IF('Scoring Chart'!P50:P51="Moderate", 7, IF('Scoring Chart'!P50:P51="Minimal", 3, 0)))</f>
        <v>10</v>
      </c>
      <c r="Q50" s="221">
        <f>IF('Scoring Chart'!Q50:Q51="Yes", 10, IF('Scoring Chart'!Q50:Q51="Moderate", 7, IF('Scoring Chart'!Q50:Q51="Minimal", 3, 0)))</f>
        <v>3</v>
      </c>
      <c r="R50" s="221">
        <f>IF('Scoring Chart'!R50:R51="Yes", 10, IF('Scoring Chart'!R50:R51="Moderate", 7, IF('Scoring Chart'!R50:R51="Minimal", 3, 0)))</f>
        <v>3</v>
      </c>
      <c r="S50" s="221">
        <f>IF('Scoring Chart'!S50:S51="Yes", 10, IF('Scoring Chart'!S50:S51="Moderate", 7, IF('Scoring Chart'!S50:S51="Minimal", 3, 0)))</f>
        <v>10</v>
      </c>
      <c r="T50" s="221">
        <f>IF('Scoring Chart'!T50:T51="Yes", 10, IF('Scoring Chart'!T50:T51="Moderate", 7, IF('Scoring Chart'!T50:T51="Minimal", 3, 0)))</f>
        <v>3</v>
      </c>
      <c r="U50" s="221">
        <f>IF('Scoring Chart'!U50:U51="Yes", 10, IF('Scoring Chart'!U50:U51="Moderate", 7, IF('Scoring Chart'!U50:U51="Minimal", 3, 0)))</f>
        <v>10</v>
      </c>
      <c r="V50" s="221">
        <f>IF('Scoring Chart'!V50:V51="Yes", 10, IF('Scoring Chart'!V50:V51="Moderate", 7, IF('Scoring Chart'!V50:V51="Minimal", 3, 0)))</f>
        <v>10</v>
      </c>
      <c r="W50" s="221">
        <f>IF('Scoring Chart'!W50:W51="Yes", 10, IF('Scoring Chart'!W50:W51="Moderate", 7, IF('Scoring Chart'!W50:W51="Minimal", 3, 0)))</f>
        <v>10</v>
      </c>
      <c r="X50" s="221">
        <f>IF('Scoring Chart'!X50:X51="Yes", 10, IF('Scoring Chart'!X50:X51="Moderate", 7, IF('Scoring Chart'!X50:X51="Minimal", 3, 0)))</f>
        <v>10</v>
      </c>
      <c r="Y50" s="221">
        <f>IF('Scoring Chart'!Y50:Y51="Yes", 10, IF('Scoring Chart'!Y50:Y51="Moderate", 7, IF('Scoring Chart'!Y50:Y51="Minimal", 3, 0)))</f>
        <v>3</v>
      </c>
      <c r="Z50" s="221">
        <f>IF('Scoring Chart'!Z50:Z51="Yes", 10, IF('Scoring Chart'!Z50:Z51="Moderate", 7, IF('Scoring Chart'!Z50:Z51="Minimal", 3, 0)))</f>
        <v>10</v>
      </c>
      <c r="AA50" s="221">
        <f>IF('Scoring Chart'!AA50:AA51="Yes", 10, IF('Scoring Chart'!AA50:AA51="Moderate", 7, IF('Scoring Chart'!AA50:AA51="Minimal", 3, 0)))</f>
        <v>3</v>
      </c>
      <c r="AB50" s="221">
        <f>IF('Scoring Chart'!AB50:AB51="Yes", 10, IF('Scoring Chart'!AB50:AB51="Moderate", 7, IF('Scoring Chart'!AB50:AB51="Minimal", 3, 0)))</f>
        <v>3</v>
      </c>
      <c r="AC50" s="221">
        <f>IF('Scoring Chart'!AC50:AC51="Yes", 10, IF('Scoring Chart'!AC50:AC51="Moderate", 7, IF('Scoring Chart'!AC50:AC51="Minimal", 3, 0)))</f>
        <v>10</v>
      </c>
      <c r="AD50" s="221">
        <f>IF('Scoring Chart'!AD50:AD51="Yes", 10, IF('Scoring Chart'!AD50:AD51="Moderate", 7, IF('Scoring Chart'!AD50:AD51="Minimal", 3, 0)))</f>
        <v>0</v>
      </c>
      <c r="AE50" s="221">
        <f>IF('Scoring Chart'!AE50:AE51="Yes", 10, IF('Scoring Chart'!AE50:AE51="Moderate", 7, IF('Scoring Chart'!AE50:AE51="Minimal", 3, 0)))</f>
        <v>7</v>
      </c>
      <c r="AF50" s="221">
        <f>IF('Scoring Chart'!AF50:AF51="Yes", 10, IF('Scoring Chart'!AF50:AF51="Moderate", 7, IF('Scoring Chart'!AF50:AF51="Minimal", 3, 0)))</f>
        <v>7</v>
      </c>
      <c r="AG50" s="221">
        <f>IF('Scoring Chart'!AG50:AG51="Yes", 10, IF('Scoring Chart'!AG50:AG51="Moderate", 7, IF('Scoring Chart'!AG50:AG51="Minimal", 3, 0)))</f>
        <v>7</v>
      </c>
      <c r="AH50" s="221">
        <f>IF('Scoring Chart'!AH50:AH51="Yes", 10, IF('Scoring Chart'!AH50:AH51="Moderate", 7, IF('Scoring Chart'!AH50:AH51="Minimal", 3, 0)))</f>
        <v>7</v>
      </c>
      <c r="AI50" s="221">
        <f>IF('Scoring Chart'!AI50:AI51="Yes", 10, IF('Scoring Chart'!AI50:AI51="Moderate", 7, IF('Scoring Chart'!AI50:AI51="Minimal", 3, 0)))</f>
        <v>10</v>
      </c>
      <c r="AJ50" s="221">
        <f>IF('Scoring Chart'!AJ50:AJ51="Yes", 10, IF('Scoring Chart'!AJ50:AJ51="Moderate", 7, IF('Scoring Chart'!AJ50:AJ51="Minimal", 3, 0)))</f>
        <v>7</v>
      </c>
      <c r="AK50" s="221">
        <f>IF('Scoring Chart'!AK50:AK51="Yes", 10, IF('Scoring Chart'!AK50:AK51="Moderate", 7, IF('Scoring Chart'!AK50:AK51="Minimal", 3, 0)))</f>
        <v>10</v>
      </c>
      <c r="AL50" s="221">
        <f>IF('Scoring Chart'!AL50:AL51="Yes", 10, IF('Scoring Chart'!AL50:AL51="Moderate", 7, IF('Scoring Chart'!AL50:AL51="Minimal", 3, 0)))</f>
        <v>7</v>
      </c>
      <c r="AM50" s="221">
        <f>IF('Scoring Chart'!AM50:AM51="Yes", 10, IF('Scoring Chart'!AM50:AM51="Moderate", 7, IF('Scoring Chart'!AM50:AM51="Minimal", 3, 0)))</f>
        <v>10</v>
      </c>
      <c r="AN50" s="221">
        <f>IF('Scoring Chart'!AN50:AN51="Yes", 10, IF('Scoring Chart'!AN50:AN51="Moderate", 7, IF('Scoring Chart'!AN50:AN51="Minimal", 3, 0)))</f>
        <v>7</v>
      </c>
      <c r="AO50" s="221">
        <f>IF('Scoring Chart'!AO50:AO51="Yes", 10, IF('Scoring Chart'!AO50:AO51="Moderate", 7, IF('Scoring Chart'!AO50:AO51="Minimal", 3, 0)))</f>
        <v>3</v>
      </c>
      <c r="AP50" s="221">
        <f>IF('Scoring Chart'!AP50:AP51="Yes", 10, IF('Scoring Chart'!AP50:AP51="Moderate", 7, IF('Scoring Chart'!AP50:AP51="Minimal", 3, 0)))</f>
        <v>10</v>
      </c>
      <c r="AQ50" s="221">
        <f>IF('Scoring Chart'!AQ50:AQ51="Yes", 10, IF('Scoring Chart'!AQ50:AQ51="Moderate", 7, IF('Scoring Chart'!AQ50:AQ51="Minimal", 3, 0)))</f>
        <v>10</v>
      </c>
      <c r="AR50" s="221">
        <f>IF('Scoring Chart'!AR50:AR51="Yes", 10, IF('Scoring Chart'!AR50:AR51="Moderate", 7, IF('Scoring Chart'!AR50:AR51="Minimal", 3, 0)))</f>
        <v>10</v>
      </c>
      <c r="AS50" s="221">
        <f>IF('Scoring Chart'!AS50:AS51="Yes", 10, IF('Scoring Chart'!AS50:AS51="Moderate", 7, IF('Scoring Chart'!AS50:AS51="Minimal", 3, 0)))</f>
        <v>10</v>
      </c>
      <c r="AT50" s="221">
        <f>IF('Scoring Chart'!AT50:AT51="Yes", 10, IF('Scoring Chart'!AT50:AT51="Moderate", 7, IF('Scoring Chart'!AT50:AT51="Minimal", 3, 0)))</f>
        <v>7</v>
      </c>
      <c r="AU50" s="221">
        <f>IF('Scoring Chart'!AU50:AU51="Yes", 10, IF('Scoring Chart'!AU50:AU51="Moderate", 7, IF('Scoring Chart'!AU50:AU51="Minimal", 3, 0)))</f>
        <v>7</v>
      </c>
      <c r="AV50" s="221">
        <f>IF('Scoring Chart'!AV50:AV51="Yes", 10, IF('Scoring Chart'!AV50:AV51="Moderate", 7, IF('Scoring Chart'!AV50:AV51="Minimal", 3, 0)))</f>
        <v>7</v>
      </c>
      <c r="AW50" s="221">
        <f>IF('Scoring Chart'!AW50:AW51="Yes", 10, IF('Scoring Chart'!AW50:AW51="Moderate", 7, IF('Scoring Chart'!AW50:AW51="Minimal", 3, 0)))</f>
        <v>3</v>
      </c>
      <c r="AX50" s="221">
        <f>IF('Scoring Chart'!AX50:AX51="Yes", 10, IF('Scoring Chart'!AX50:AX51="Moderate", 7, IF('Scoring Chart'!AX50:AX51="Minimal", 3, 0)))</f>
        <v>3</v>
      </c>
      <c r="AY50" s="221">
        <f>IF('Scoring Chart'!AY50:AY51="Yes", 10, IF('Scoring Chart'!AY50:AY51="Moderate", 7, IF('Scoring Chart'!AY50:AY51="Minimal", 3, 0)))</f>
        <v>10</v>
      </c>
      <c r="AZ50" s="221">
        <f>IF('Scoring Chart'!AZ50:AZ51="Yes", 10, IF('Scoring Chart'!AZ50:AZ51="Moderate", 7, IF('Scoring Chart'!AZ50:AZ51="Minimal", 3, 0)))</f>
        <v>10</v>
      </c>
      <c r="BA50" s="221">
        <f>IF('Scoring Chart'!BA50:BA51="Yes", 10, IF('Scoring Chart'!BA50:BA51="Moderate", 7, IF('Scoring Chart'!BA50:BA51="Minimal", 3, 0)))</f>
        <v>10</v>
      </c>
      <c r="BB50" s="221">
        <f>IF('Scoring Chart'!BB50:BB51="Yes", 10, IF('Scoring Chart'!BB50:BB51="Moderate", 7, IF('Scoring Chart'!BB50:BB51="Minimal", 3, 0)))</f>
        <v>10</v>
      </c>
      <c r="BC50" s="221">
        <f>IF('Scoring Chart'!BC50:BC51="Yes", 10, IF('Scoring Chart'!BC50:BC51="Moderate", 7, IF('Scoring Chart'!BC50:BC51="Minimal", 3, 0)))</f>
        <v>7</v>
      </c>
      <c r="BD50" s="222">
        <f>IF('Scoring Chart'!BD50:BD51="Yes", 10, IF('Scoring Chart'!BD50:BD51="Moderate", 7, IF('Scoring Chart'!BD50:BD51="Minimal", 3, 0)))</f>
        <v>3</v>
      </c>
    </row>
    <row r="51" spans="1:56" ht="24.75" customHeight="1">
      <c r="A51" s="212"/>
      <c r="B51" s="207"/>
      <c r="C51" s="199"/>
      <c r="D51" s="223"/>
      <c r="E51" s="166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18"/>
    </row>
    <row r="52" spans="1:56" ht="24.75" customHeight="1">
      <c r="A52" s="212"/>
      <c r="B52" s="207"/>
      <c r="C52" s="198" t="s">
        <v>63</v>
      </c>
      <c r="D52" s="224">
        <v>10</v>
      </c>
      <c r="E52" s="165">
        <f>D52*(10/20)</f>
        <v>5</v>
      </c>
      <c r="F52" s="219">
        <f>IF('Scoring Chart'!F52:F53="Yes", 10, IF('Scoring Chart'!F52:F53="Moderate", 7, IF('Scoring Chart'!F52:F53="Minimal", 3, 0)))</f>
        <v>7</v>
      </c>
      <c r="G52" s="219">
        <f>IF('Scoring Chart'!G52:G53="Yes", 10, IF('Scoring Chart'!G52:G53="Moderate", 7, IF('Scoring Chart'!G52:G53="Minimal", 3, 0)))</f>
        <v>7</v>
      </c>
      <c r="H52" s="219">
        <f>IF('Scoring Chart'!H52:H53="Yes", 10, IF('Scoring Chart'!H52:H53="Moderate", 7, IF('Scoring Chart'!H52:H53="Minimal", 3, 0)))</f>
        <v>7</v>
      </c>
      <c r="I52" s="219">
        <f>IF('Scoring Chart'!I52:I53="Yes", 10, IF('Scoring Chart'!I52:I53="Moderate", 7, IF('Scoring Chart'!I52:I53="Minimal", 3, 0)))</f>
        <v>7</v>
      </c>
      <c r="J52" s="219">
        <f>IF('Scoring Chart'!J52:J53="Yes", 10, IF('Scoring Chart'!J52:J53="Moderate", 7, IF('Scoring Chart'!J52:J53="Minimal", 3, 0)))</f>
        <v>7</v>
      </c>
      <c r="K52" s="219">
        <f>IF('Scoring Chart'!K52:K53="Yes", 10, IF('Scoring Chart'!K52:K53="Moderate", 7, IF('Scoring Chart'!K52:K53="Minimal", 3, 0)))</f>
        <v>7</v>
      </c>
      <c r="L52" s="219">
        <f>IF('Scoring Chart'!L52:L53="Yes", 10, IF('Scoring Chart'!L52:L53="Moderate", 7, IF('Scoring Chart'!L52:L53="Minimal", 3, 0)))</f>
        <v>10</v>
      </c>
      <c r="M52" s="219">
        <f>IF('Scoring Chart'!M52:M53="Yes", 10, IF('Scoring Chart'!M52:M53="Moderate", 7, IF('Scoring Chart'!M52:M53="Minimal", 3, 0)))</f>
        <v>10</v>
      </c>
      <c r="N52" s="219">
        <f>IF('Scoring Chart'!N52:N53="Yes", 10, IF('Scoring Chart'!N52:N53="Moderate", 7, IF('Scoring Chart'!N52:N53="Minimal", 3, 0)))</f>
        <v>0</v>
      </c>
      <c r="O52" s="219">
        <f>IF('Scoring Chart'!O52:O53="Yes", 10, IF('Scoring Chart'!O52:O53="Moderate", 7, IF('Scoring Chart'!O52:O53="Minimal", 3, 0)))</f>
        <v>10</v>
      </c>
      <c r="P52" s="219">
        <f>IF('Scoring Chart'!P52:P53="Yes", 10, IF('Scoring Chart'!P52:P53="Moderate", 7, IF('Scoring Chart'!P52:P53="Minimal", 3, 0)))</f>
        <v>7</v>
      </c>
      <c r="Q52" s="219">
        <f>IF('Scoring Chart'!Q52:Q53="Yes", 10, IF('Scoring Chart'!Q52:Q53="Moderate", 7, IF('Scoring Chart'!Q52:Q53="Minimal", 3, 0)))</f>
        <v>3</v>
      </c>
      <c r="R52" s="219">
        <f>IF('Scoring Chart'!R52:R53="Yes", 10, IF('Scoring Chart'!R52:R53="Moderate", 7, IF('Scoring Chart'!R52:R53="Minimal", 3, 0)))</f>
        <v>3</v>
      </c>
      <c r="S52" s="219">
        <f>IF('Scoring Chart'!S52:S53="Yes", 10, IF('Scoring Chart'!S52:S53="Moderate", 7, IF('Scoring Chart'!S52:S53="Minimal", 3, 0)))</f>
        <v>10</v>
      </c>
      <c r="T52" s="219">
        <f>IF('Scoring Chart'!T52:T53="Yes", 10, IF('Scoring Chart'!T52:T53="Moderate", 7, IF('Scoring Chart'!T52:T53="Minimal", 3, 0)))</f>
        <v>0</v>
      </c>
      <c r="U52" s="219">
        <f>IF('Scoring Chart'!U52:U53="Yes", 10, IF('Scoring Chart'!U52:U53="Moderate", 7, IF('Scoring Chart'!U52:U53="Minimal", 3, 0)))</f>
        <v>10</v>
      </c>
      <c r="V52" s="219">
        <f>IF('Scoring Chart'!V52:V53="Yes", 10, IF('Scoring Chart'!V52:V53="Moderate", 7, IF('Scoring Chart'!V52:V53="Minimal", 3, 0)))</f>
        <v>10</v>
      </c>
      <c r="W52" s="219">
        <f>IF('Scoring Chart'!W52:W53="Yes", 10, IF('Scoring Chart'!W52:W53="Moderate", 7, IF('Scoring Chart'!W52:W53="Minimal", 3, 0)))</f>
        <v>7</v>
      </c>
      <c r="X52" s="219">
        <f>IF('Scoring Chart'!X52:X53="Yes", 10, IF('Scoring Chart'!X52:X53="Moderate", 7, IF('Scoring Chart'!X52:X53="Minimal", 3, 0)))</f>
        <v>10</v>
      </c>
      <c r="Y52" s="219">
        <f>IF('Scoring Chart'!Y52:Y53="Yes", 10, IF('Scoring Chart'!Y52:Y53="Moderate", 7, IF('Scoring Chart'!Y52:Y53="Minimal", 3, 0)))</f>
        <v>3</v>
      </c>
      <c r="Z52" s="219">
        <f>IF('Scoring Chart'!Z52:Z53="Yes", 10, IF('Scoring Chart'!Z52:Z53="Moderate", 7, IF('Scoring Chart'!Z52:Z53="Minimal", 3, 0)))</f>
        <v>10</v>
      </c>
      <c r="AA52" s="219">
        <f>IF('Scoring Chart'!AA52:AA53="Yes", 10, IF('Scoring Chart'!AA52:AA53="Moderate", 7, IF('Scoring Chart'!AA52:AA53="Minimal", 3, 0)))</f>
        <v>3</v>
      </c>
      <c r="AB52" s="219">
        <f>IF('Scoring Chart'!AB52:AB53="Yes", 10, IF('Scoring Chart'!AB52:AB53="Moderate", 7, IF('Scoring Chart'!AB52:AB53="Minimal", 3, 0)))</f>
        <v>3</v>
      </c>
      <c r="AC52" s="219">
        <f>IF('Scoring Chart'!AC52:AC53="Yes", 10, IF('Scoring Chart'!AC52:AC53="Moderate", 7, IF('Scoring Chart'!AC52:AC53="Minimal", 3, 0)))</f>
        <v>7</v>
      </c>
      <c r="AD52" s="219">
        <f>IF('Scoring Chart'!AD52:AD53="Yes", 10, IF('Scoring Chart'!AD52:AD53="Moderate", 7, IF('Scoring Chart'!AD52:AD53="Minimal", 3, 0)))</f>
        <v>0</v>
      </c>
      <c r="AE52" s="219">
        <f>IF('Scoring Chart'!AE52:AE53="Yes", 10, IF('Scoring Chart'!AE52:AE53="Moderate", 7, IF('Scoring Chart'!AE52:AE53="Minimal", 3, 0)))</f>
        <v>7</v>
      </c>
      <c r="AF52" s="219">
        <f>IF('Scoring Chart'!AF52:AF53="Yes", 10, IF('Scoring Chart'!AF52:AF53="Moderate", 7, IF('Scoring Chart'!AF52:AF53="Minimal", 3, 0)))</f>
        <v>7</v>
      </c>
      <c r="AG52" s="219">
        <f>IF('Scoring Chart'!AG52:AG53="Yes", 10, IF('Scoring Chart'!AG52:AG53="Moderate", 7, IF('Scoring Chart'!AG52:AG53="Minimal", 3, 0)))</f>
        <v>7</v>
      </c>
      <c r="AH52" s="219">
        <f>IF('Scoring Chart'!AH52:AH53="Yes", 10, IF('Scoring Chart'!AH52:AH53="Moderate", 7, IF('Scoring Chart'!AH52:AH53="Minimal", 3, 0)))</f>
        <v>7</v>
      </c>
      <c r="AI52" s="219">
        <f>IF('Scoring Chart'!AI52:AI53="Yes", 10, IF('Scoring Chart'!AI52:AI53="Moderate", 7, IF('Scoring Chart'!AI52:AI53="Minimal", 3, 0)))</f>
        <v>10</v>
      </c>
      <c r="AJ52" s="219">
        <f>IF('Scoring Chart'!AJ52:AJ53="Yes", 10, IF('Scoring Chart'!AJ52:AJ53="Moderate", 7, IF('Scoring Chart'!AJ52:AJ53="Minimal", 3, 0)))</f>
        <v>7</v>
      </c>
      <c r="AK52" s="219">
        <f>IF('Scoring Chart'!AK52:AK53="Yes", 10, IF('Scoring Chart'!AK52:AK53="Moderate", 7, IF('Scoring Chart'!AK52:AK53="Minimal", 3, 0)))</f>
        <v>10</v>
      </c>
      <c r="AL52" s="219">
        <f>IF('Scoring Chart'!AL52:AL53="Yes", 10, IF('Scoring Chart'!AL52:AL53="Moderate", 7, IF('Scoring Chart'!AL52:AL53="Minimal", 3, 0)))</f>
        <v>7</v>
      </c>
      <c r="AM52" s="219">
        <f>IF('Scoring Chart'!AM52:AM53="Yes", 10, IF('Scoring Chart'!AM52:AM53="Moderate", 7, IF('Scoring Chart'!AM52:AM53="Minimal", 3, 0)))</f>
        <v>7</v>
      </c>
      <c r="AN52" s="219">
        <f>IF('Scoring Chart'!AN52:AN53="Yes", 10, IF('Scoring Chart'!AN52:AN53="Moderate", 7, IF('Scoring Chart'!AN52:AN53="Minimal", 3, 0)))</f>
        <v>7</v>
      </c>
      <c r="AO52" s="219">
        <f>IF('Scoring Chart'!AO52:AO53="Yes", 10, IF('Scoring Chart'!AO52:AO53="Moderate", 7, IF('Scoring Chart'!AO52:AO53="Minimal", 3, 0)))</f>
        <v>10</v>
      </c>
      <c r="AP52" s="219">
        <f>IF('Scoring Chart'!AP52:AP53="Yes", 10, IF('Scoring Chart'!AP52:AP53="Moderate", 7, IF('Scoring Chart'!AP52:AP53="Minimal", 3, 0)))</f>
        <v>3</v>
      </c>
      <c r="AQ52" s="219">
        <f>IF('Scoring Chart'!AQ52:AQ53="Yes", 10, IF('Scoring Chart'!AQ52:AQ53="Moderate", 7, IF('Scoring Chart'!AQ52:AQ53="Minimal", 3, 0)))</f>
        <v>10</v>
      </c>
      <c r="AR52" s="219">
        <f>IF('Scoring Chart'!AR52:AR53="Yes", 10, IF('Scoring Chart'!AR52:AR53="Moderate", 7, IF('Scoring Chart'!AR52:AR53="Minimal", 3, 0)))</f>
        <v>3</v>
      </c>
      <c r="AS52" s="219">
        <f>IF('Scoring Chart'!AS52:AS53="Yes", 10, IF('Scoring Chart'!AS52:AS53="Moderate", 7, IF('Scoring Chart'!AS52:AS53="Minimal", 3, 0)))</f>
        <v>10</v>
      </c>
      <c r="AT52" s="219">
        <f>IF('Scoring Chart'!AT52:AT53="Yes", 10, IF('Scoring Chart'!AT52:AT53="Moderate", 7, IF('Scoring Chart'!AT52:AT53="Minimal", 3, 0)))</f>
        <v>7</v>
      </c>
      <c r="AU52" s="219">
        <f>IF('Scoring Chart'!AU52:AU53="Yes", 10, IF('Scoring Chart'!AU52:AU53="Moderate", 7, IF('Scoring Chart'!AU52:AU53="Minimal", 3, 0)))</f>
        <v>7</v>
      </c>
      <c r="AV52" s="219">
        <f>IF('Scoring Chart'!AV52:AV53="Yes", 10, IF('Scoring Chart'!AV52:AV53="Moderate", 7, IF('Scoring Chart'!AV52:AV53="Minimal", 3, 0)))</f>
        <v>7</v>
      </c>
      <c r="AW52" s="219">
        <f>IF('Scoring Chart'!AW52:AW53="Yes", 10, IF('Scoring Chart'!AW52:AW53="Moderate", 7, IF('Scoring Chart'!AW52:AW53="Minimal", 3, 0)))</f>
        <v>10</v>
      </c>
      <c r="AX52" s="219">
        <f>IF('Scoring Chart'!AX52:AX53="Yes", 10, IF('Scoring Chart'!AX52:AX53="Moderate", 7, IF('Scoring Chart'!AX52:AX53="Minimal", 3, 0)))</f>
        <v>0</v>
      </c>
      <c r="AY52" s="219">
        <f>IF('Scoring Chart'!AY52:AY53="Yes", 10, IF('Scoring Chart'!AY52:AY53="Moderate", 7, IF('Scoring Chart'!AY52:AY53="Minimal", 3, 0)))</f>
        <v>10</v>
      </c>
      <c r="AZ52" s="219">
        <f>IF('Scoring Chart'!AZ52:AZ53="Yes", 10, IF('Scoring Chart'!AZ52:AZ53="Moderate", 7, IF('Scoring Chart'!AZ52:AZ53="Minimal", 3, 0)))</f>
        <v>7</v>
      </c>
      <c r="BA52" s="219">
        <f>IF('Scoring Chart'!BA52:BA53="Yes", 10, IF('Scoring Chart'!BA52:BA53="Moderate", 7, IF('Scoring Chart'!BA52:BA53="Minimal", 3, 0)))</f>
        <v>10</v>
      </c>
      <c r="BB52" s="219">
        <f>IF('Scoring Chart'!BB52:BB53="Yes", 10, IF('Scoring Chart'!BB52:BB53="Moderate", 7, IF('Scoring Chart'!BB52:BB53="Minimal", 3, 0)))</f>
        <v>10</v>
      </c>
      <c r="BC52" s="219">
        <f>IF('Scoring Chart'!BC52:BC53="Yes", 10, IF('Scoring Chart'!BC52:BC53="Moderate", 7, IF('Scoring Chart'!BC52:BC53="Minimal", 3, 0)))</f>
        <v>7</v>
      </c>
      <c r="BD52" s="217">
        <f>IF('Scoring Chart'!BD52:BD53="Yes", 10, IF('Scoring Chart'!BD52:BD53="Moderate", 7, IF('Scoring Chart'!BD52:BD53="Minimal", 3, 0)))</f>
        <v>3</v>
      </c>
    </row>
    <row r="53" spans="1:56" ht="24.75" customHeight="1">
      <c r="A53" s="212"/>
      <c r="B53" s="207"/>
      <c r="C53" s="199"/>
      <c r="D53" s="223"/>
      <c r="E53" s="166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18"/>
    </row>
    <row r="54" spans="1:56" ht="20.100000000000001" customHeight="1">
      <c r="A54" s="212"/>
      <c r="B54" s="207" t="s">
        <v>66</v>
      </c>
      <c r="C54" s="208"/>
      <c r="D54" s="116">
        <v>20</v>
      </c>
      <c r="E54" s="73" t="s">
        <v>67</v>
      </c>
      <c r="F54" s="110">
        <f t="shared" ref="F54:AK54" si="42">SUM(F50:F53)</f>
        <v>14</v>
      </c>
      <c r="G54" s="110">
        <f t="shared" si="42"/>
        <v>14</v>
      </c>
      <c r="H54" s="110">
        <f t="shared" si="42"/>
        <v>14</v>
      </c>
      <c r="I54" s="110">
        <f t="shared" si="42"/>
        <v>14</v>
      </c>
      <c r="J54" s="110">
        <f t="shared" si="42"/>
        <v>14</v>
      </c>
      <c r="K54" s="110">
        <f t="shared" si="42"/>
        <v>14</v>
      </c>
      <c r="L54" s="110">
        <f t="shared" si="42"/>
        <v>20</v>
      </c>
      <c r="M54" s="110">
        <f t="shared" si="42"/>
        <v>20</v>
      </c>
      <c r="N54" s="110">
        <f t="shared" si="42"/>
        <v>10</v>
      </c>
      <c r="O54" s="110">
        <f t="shared" si="42"/>
        <v>20</v>
      </c>
      <c r="P54" s="110">
        <f t="shared" si="42"/>
        <v>17</v>
      </c>
      <c r="Q54" s="110">
        <f t="shared" si="42"/>
        <v>6</v>
      </c>
      <c r="R54" s="110">
        <f t="shared" si="42"/>
        <v>6</v>
      </c>
      <c r="S54" s="110">
        <f t="shared" si="42"/>
        <v>20</v>
      </c>
      <c r="T54" s="110">
        <f t="shared" si="42"/>
        <v>3</v>
      </c>
      <c r="U54" s="110">
        <f t="shared" si="42"/>
        <v>20</v>
      </c>
      <c r="V54" s="110">
        <f t="shared" si="42"/>
        <v>20</v>
      </c>
      <c r="W54" s="110">
        <f t="shared" si="42"/>
        <v>17</v>
      </c>
      <c r="X54" s="110">
        <f t="shared" si="42"/>
        <v>20</v>
      </c>
      <c r="Y54" s="110">
        <f t="shared" si="42"/>
        <v>6</v>
      </c>
      <c r="Z54" s="110">
        <f t="shared" si="42"/>
        <v>20</v>
      </c>
      <c r="AA54" s="110">
        <f t="shared" si="42"/>
        <v>6</v>
      </c>
      <c r="AB54" s="110">
        <f t="shared" si="42"/>
        <v>6</v>
      </c>
      <c r="AC54" s="110">
        <f t="shared" si="42"/>
        <v>17</v>
      </c>
      <c r="AD54" s="110">
        <f t="shared" si="42"/>
        <v>0</v>
      </c>
      <c r="AE54" s="110">
        <f t="shared" si="42"/>
        <v>14</v>
      </c>
      <c r="AF54" s="110">
        <f t="shared" si="42"/>
        <v>14</v>
      </c>
      <c r="AG54" s="110">
        <f t="shared" si="42"/>
        <v>14</v>
      </c>
      <c r="AH54" s="110">
        <f t="shared" si="42"/>
        <v>14</v>
      </c>
      <c r="AI54" s="110">
        <f t="shared" si="42"/>
        <v>20</v>
      </c>
      <c r="AJ54" s="110">
        <f t="shared" si="42"/>
        <v>14</v>
      </c>
      <c r="AK54" s="110">
        <f t="shared" si="42"/>
        <v>20</v>
      </c>
      <c r="AL54" s="110">
        <f t="shared" ref="AL54:BD54" si="43">SUM(AL50:AL53)</f>
        <v>14</v>
      </c>
      <c r="AM54" s="110">
        <f t="shared" si="43"/>
        <v>17</v>
      </c>
      <c r="AN54" s="110">
        <f t="shared" si="43"/>
        <v>14</v>
      </c>
      <c r="AO54" s="110">
        <f t="shared" si="43"/>
        <v>13</v>
      </c>
      <c r="AP54" s="110">
        <f t="shared" si="43"/>
        <v>13</v>
      </c>
      <c r="AQ54" s="110">
        <f t="shared" si="43"/>
        <v>20</v>
      </c>
      <c r="AR54" s="110">
        <f t="shared" si="43"/>
        <v>13</v>
      </c>
      <c r="AS54" s="110">
        <f t="shared" si="43"/>
        <v>20</v>
      </c>
      <c r="AT54" s="110">
        <f t="shared" si="43"/>
        <v>14</v>
      </c>
      <c r="AU54" s="110">
        <f t="shared" si="43"/>
        <v>14</v>
      </c>
      <c r="AV54" s="110">
        <f t="shared" si="43"/>
        <v>14</v>
      </c>
      <c r="AW54" s="110">
        <f t="shared" si="43"/>
        <v>13</v>
      </c>
      <c r="AX54" s="110">
        <f t="shared" si="43"/>
        <v>3</v>
      </c>
      <c r="AY54" s="110">
        <f t="shared" si="43"/>
        <v>20</v>
      </c>
      <c r="AZ54" s="110">
        <f t="shared" si="43"/>
        <v>17</v>
      </c>
      <c r="BA54" s="110">
        <f t="shared" si="43"/>
        <v>20</v>
      </c>
      <c r="BB54" s="110">
        <f t="shared" si="43"/>
        <v>20</v>
      </c>
      <c r="BC54" s="110">
        <f t="shared" si="43"/>
        <v>14</v>
      </c>
      <c r="BD54" s="37">
        <f t="shared" si="43"/>
        <v>6</v>
      </c>
    </row>
    <row r="55" spans="1:56" ht="20.100000000000001" customHeight="1">
      <c r="A55" s="213"/>
      <c r="B55" s="205" t="s">
        <v>68</v>
      </c>
      <c r="C55" s="206"/>
      <c r="D55" s="38" t="s">
        <v>67</v>
      </c>
      <c r="E55" s="109">
        <v>10</v>
      </c>
      <c r="F55" s="39">
        <f>F54*(10/20)</f>
        <v>7</v>
      </c>
      <c r="G55" s="39">
        <f t="shared" ref="G55:BD55" si="44">G54*(10/20)</f>
        <v>7</v>
      </c>
      <c r="H55" s="39">
        <f t="shared" si="44"/>
        <v>7</v>
      </c>
      <c r="I55" s="39">
        <f t="shared" si="44"/>
        <v>7</v>
      </c>
      <c r="J55" s="39">
        <f t="shared" si="44"/>
        <v>7</v>
      </c>
      <c r="K55" s="39">
        <f t="shared" si="44"/>
        <v>7</v>
      </c>
      <c r="L55" s="39">
        <f t="shared" si="44"/>
        <v>10</v>
      </c>
      <c r="M55" s="39">
        <f t="shared" si="44"/>
        <v>10</v>
      </c>
      <c r="N55" s="39">
        <f t="shared" si="44"/>
        <v>5</v>
      </c>
      <c r="O55" s="39">
        <f t="shared" si="44"/>
        <v>10</v>
      </c>
      <c r="P55" s="39">
        <f t="shared" si="44"/>
        <v>8.5</v>
      </c>
      <c r="Q55" s="39">
        <f t="shared" si="44"/>
        <v>3</v>
      </c>
      <c r="R55" s="39">
        <f t="shared" si="44"/>
        <v>3</v>
      </c>
      <c r="S55" s="39">
        <f t="shared" si="44"/>
        <v>10</v>
      </c>
      <c r="T55" s="39">
        <f t="shared" si="44"/>
        <v>1.5</v>
      </c>
      <c r="U55" s="39">
        <f t="shared" si="44"/>
        <v>10</v>
      </c>
      <c r="V55" s="39">
        <f t="shared" si="44"/>
        <v>10</v>
      </c>
      <c r="W55" s="39">
        <f t="shared" si="44"/>
        <v>8.5</v>
      </c>
      <c r="X55" s="39">
        <f t="shared" si="44"/>
        <v>10</v>
      </c>
      <c r="Y55" s="39">
        <f t="shared" si="44"/>
        <v>3</v>
      </c>
      <c r="Z55" s="39">
        <f t="shared" si="44"/>
        <v>10</v>
      </c>
      <c r="AA55" s="39">
        <f t="shared" si="44"/>
        <v>3</v>
      </c>
      <c r="AB55" s="39">
        <f t="shared" si="44"/>
        <v>3</v>
      </c>
      <c r="AC55" s="39">
        <f t="shared" si="44"/>
        <v>8.5</v>
      </c>
      <c r="AD55" s="39">
        <f t="shared" si="44"/>
        <v>0</v>
      </c>
      <c r="AE55" s="39">
        <f t="shared" si="44"/>
        <v>7</v>
      </c>
      <c r="AF55" s="39">
        <f t="shared" si="44"/>
        <v>7</v>
      </c>
      <c r="AG55" s="39">
        <f t="shared" si="44"/>
        <v>7</v>
      </c>
      <c r="AH55" s="39">
        <f t="shared" si="44"/>
        <v>7</v>
      </c>
      <c r="AI55" s="39">
        <f t="shared" si="44"/>
        <v>10</v>
      </c>
      <c r="AJ55" s="39">
        <f t="shared" si="44"/>
        <v>7</v>
      </c>
      <c r="AK55" s="39">
        <f t="shared" si="44"/>
        <v>10</v>
      </c>
      <c r="AL55" s="39">
        <f t="shared" si="44"/>
        <v>7</v>
      </c>
      <c r="AM55" s="39">
        <f t="shared" si="44"/>
        <v>8.5</v>
      </c>
      <c r="AN55" s="39">
        <f t="shared" si="44"/>
        <v>7</v>
      </c>
      <c r="AO55" s="39">
        <f t="shared" si="44"/>
        <v>6.5</v>
      </c>
      <c r="AP55" s="39">
        <f t="shared" si="44"/>
        <v>6.5</v>
      </c>
      <c r="AQ55" s="39">
        <f t="shared" si="44"/>
        <v>10</v>
      </c>
      <c r="AR55" s="39">
        <f t="shared" si="44"/>
        <v>6.5</v>
      </c>
      <c r="AS55" s="39">
        <f t="shared" si="44"/>
        <v>10</v>
      </c>
      <c r="AT55" s="39">
        <f t="shared" si="44"/>
        <v>7</v>
      </c>
      <c r="AU55" s="39">
        <f t="shared" si="44"/>
        <v>7</v>
      </c>
      <c r="AV55" s="39">
        <f t="shared" si="44"/>
        <v>7</v>
      </c>
      <c r="AW55" s="39">
        <f t="shared" si="44"/>
        <v>6.5</v>
      </c>
      <c r="AX55" s="39">
        <f t="shared" si="44"/>
        <v>1.5</v>
      </c>
      <c r="AY55" s="39">
        <f t="shared" si="44"/>
        <v>10</v>
      </c>
      <c r="AZ55" s="39">
        <f t="shared" si="44"/>
        <v>8.5</v>
      </c>
      <c r="BA55" s="39">
        <f t="shared" si="44"/>
        <v>10</v>
      </c>
      <c r="BB55" s="39">
        <f t="shared" si="44"/>
        <v>10</v>
      </c>
      <c r="BC55" s="39">
        <f t="shared" si="44"/>
        <v>7</v>
      </c>
      <c r="BD55" s="40">
        <f t="shared" si="44"/>
        <v>3</v>
      </c>
    </row>
    <row r="56" spans="1:56" ht="20.100000000000001" customHeight="1">
      <c r="A56" s="211">
        <v>6</v>
      </c>
      <c r="B56" s="232" t="s">
        <v>79</v>
      </c>
      <c r="C56" s="198" t="s">
        <v>62</v>
      </c>
      <c r="D56" s="202">
        <v>10</v>
      </c>
      <c r="E56" s="193">
        <f>D56*(10/20)</f>
        <v>5</v>
      </c>
      <c r="F56" s="221">
        <f>IF('Scoring Chart'!F56:F57="Yes", 10, IF('Scoring Chart'!F56:F57="Moderate", 7, IF('Scoring Chart'!F56:F57="Minimal", 3, 0)))</f>
        <v>3</v>
      </c>
      <c r="G56" s="221">
        <f>IF('Scoring Chart'!G56:G57="Yes", 10, IF('Scoring Chart'!G56:G57="Moderate", 7, IF('Scoring Chart'!G56:G57="Minimal", 3, 0)))</f>
        <v>7</v>
      </c>
      <c r="H56" s="221">
        <f>IF('Scoring Chart'!H56:H57="Yes", 10, IF('Scoring Chart'!H56:H57="Moderate", 7, IF('Scoring Chart'!H56:H57="Minimal", 3, 0)))</f>
        <v>3</v>
      </c>
      <c r="I56" s="221">
        <f>IF('Scoring Chart'!I56:I57="Yes", 10, IF('Scoring Chart'!I56:I57="Moderate", 7, IF('Scoring Chart'!I56:I57="Minimal", 3, 0)))</f>
        <v>3</v>
      </c>
      <c r="J56" s="221">
        <f>IF('Scoring Chart'!J56:J57="Yes", 10, IF('Scoring Chart'!J56:J57="Moderate", 7, IF('Scoring Chart'!J56:J57="Minimal", 3, 0)))</f>
        <v>3</v>
      </c>
      <c r="K56" s="221">
        <f>IF('Scoring Chart'!K56:K57="Yes", 10, IF('Scoring Chart'!K56:K57="Moderate", 7, IF('Scoring Chart'!K56:K57="Minimal", 3, 0)))</f>
        <v>7</v>
      </c>
      <c r="L56" s="221">
        <f>IF('Scoring Chart'!L56:L57="Yes", 10, IF('Scoring Chart'!L56:L57="Moderate", 7, IF('Scoring Chart'!L56:L57="Minimal", 3, 0)))</f>
        <v>3</v>
      </c>
      <c r="M56" s="221">
        <f>IF('Scoring Chart'!M56:M57="Yes", 10, IF('Scoring Chart'!M56:M57="Moderate", 7, IF('Scoring Chart'!M56:M57="Minimal", 3, 0)))</f>
        <v>7</v>
      </c>
      <c r="N56" s="221">
        <f>IF('Scoring Chart'!N56:N57="Yes", 10, IF('Scoring Chart'!N56:N57="Moderate", 7, IF('Scoring Chart'!N56:N57="Minimal", 3, 0)))</f>
        <v>3</v>
      </c>
      <c r="O56" s="221">
        <f>IF('Scoring Chart'!O56:O57="Yes", 10, IF('Scoring Chart'!O56:O57="Moderate", 7, IF('Scoring Chart'!O56:O57="Minimal", 3, 0)))</f>
        <v>3</v>
      </c>
      <c r="P56" s="221">
        <f>IF('Scoring Chart'!P56:P57="Yes", 10, IF('Scoring Chart'!P56:P57="Moderate", 7, IF('Scoring Chart'!P56:P57="Minimal", 3, 0)))</f>
        <v>10</v>
      </c>
      <c r="Q56" s="221">
        <f>IF('Scoring Chart'!Q56:Q57="Yes", 10, IF('Scoring Chart'!Q56:Q57="Moderate", 7, IF('Scoring Chart'!Q56:Q57="Minimal", 3, 0)))</f>
        <v>3</v>
      </c>
      <c r="R56" s="221">
        <f>IF('Scoring Chart'!R56:R57="Yes", 10, IF('Scoring Chart'!R56:R57="Moderate", 7, IF('Scoring Chart'!R56:R57="Minimal", 3, 0)))</f>
        <v>3</v>
      </c>
      <c r="S56" s="221">
        <f>IF('Scoring Chart'!S56:S57="Yes", 10, IF('Scoring Chart'!S56:S57="Moderate", 7, IF('Scoring Chart'!S56:S57="Minimal", 3, 0)))</f>
        <v>0</v>
      </c>
      <c r="T56" s="221">
        <f>IF('Scoring Chart'!T56:T57="Yes", 10, IF('Scoring Chart'!T56:T57="Moderate", 7, IF('Scoring Chart'!T56:T57="Minimal", 3, 0)))</f>
        <v>3</v>
      </c>
      <c r="U56" s="221">
        <f>IF('Scoring Chart'!U56:U57="Yes", 10, IF('Scoring Chart'!U56:U57="Moderate", 7, IF('Scoring Chart'!U56:U57="Minimal", 3, 0)))</f>
        <v>3</v>
      </c>
      <c r="V56" s="221">
        <f>IF('Scoring Chart'!V56:V57="Yes", 10, IF('Scoring Chart'!V56:V57="Moderate", 7, IF('Scoring Chart'!V56:V57="Minimal", 3, 0)))</f>
        <v>10</v>
      </c>
      <c r="W56" s="221">
        <f>IF('Scoring Chart'!W56:W57="Yes", 10, IF('Scoring Chart'!W56:W57="Moderate", 7, IF('Scoring Chart'!W56:W57="Minimal", 3, 0)))</f>
        <v>0</v>
      </c>
      <c r="X56" s="221">
        <f>IF('Scoring Chart'!X56:X57="Yes", 10, IF('Scoring Chart'!X56:X57="Moderate", 7, IF('Scoring Chart'!X56:X57="Minimal", 3, 0)))</f>
        <v>0</v>
      </c>
      <c r="Y56" s="221">
        <f>IF('Scoring Chart'!Y56:Y57="Yes", 10, IF('Scoring Chart'!Y56:Y57="Moderate", 7, IF('Scoring Chart'!Y56:Y57="Minimal", 3, 0)))</f>
        <v>3</v>
      </c>
      <c r="Z56" s="221">
        <f>IF('Scoring Chart'!Z56:Z57="Yes", 10, IF('Scoring Chart'!Z56:Z57="Moderate", 7, IF('Scoring Chart'!Z56:Z57="Minimal", 3, 0)))</f>
        <v>7</v>
      </c>
      <c r="AA56" s="221">
        <f>IF('Scoring Chart'!AA56:AA57="Yes", 10, IF('Scoring Chart'!AA56:AA57="Moderate", 7, IF('Scoring Chart'!AA56:AA57="Minimal", 3, 0)))</f>
        <v>3</v>
      </c>
      <c r="AB56" s="221">
        <f>IF('Scoring Chart'!AB56:AB57="Yes", 10, IF('Scoring Chart'!AB56:AB57="Moderate", 7, IF('Scoring Chart'!AB56:AB57="Minimal", 3, 0)))</f>
        <v>3</v>
      </c>
      <c r="AC56" s="221">
        <f>IF('Scoring Chart'!AC56:AC57="Yes", 10, IF('Scoring Chart'!AC56:AC57="Moderate", 7, IF('Scoring Chart'!AC56:AC57="Minimal", 3, 0)))</f>
        <v>10</v>
      </c>
      <c r="AD56" s="221">
        <f>IF('Scoring Chart'!AD56:AD57="Yes", 10, IF('Scoring Chart'!AD56:AD57="Moderate", 7, IF('Scoring Chart'!AD56:AD57="Minimal", 3, 0)))</f>
        <v>0</v>
      </c>
      <c r="AE56" s="221">
        <f>IF('Scoring Chart'!AE56:AE57="Yes", 10, IF('Scoring Chart'!AE56:AE57="Moderate", 7, IF('Scoring Chart'!AE56:AE57="Minimal", 3, 0)))</f>
        <v>3</v>
      </c>
      <c r="AF56" s="221">
        <f>IF('Scoring Chart'!AF56:AF57="Yes", 10, IF('Scoring Chart'!AF56:AF57="Moderate", 7, IF('Scoring Chart'!AF56:AF57="Minimal", 3, 0)))</f>
        <v>7</v>
      </c>
      <c r="AG56" s="221">
        <f>IF('Scoring Chart'!AG56:AG57="Yes", 10, IF('Scoring Chart'!AG56:AG57="Moderate", 7, IF('Scoring Chart'!AG56:AG57="Minimal", 3, 0)))</f>
        <v>0</v>
      </c>
      <c r="AH56" s="221">
        <f>IF('Scoring Chart'!AH56:AH57="Yes", 10, IF('Scoring Chart'!AH56:AH57="Moderate", 7, IF('Scoring Chart'!AH56:AH57="Minimal", 3, 0)))</f>
        <v>7</v>
      </c>
      <c r="AI56" s="221">
        <f>IF('Scoring Chart'!AI56:AI57="Yes", 10, IF('Scoring Chart'!AI56:AI57="Moderate", 7, IF('Scoring Chart'!AI56:AI57="Minimal", 3, 0)))</f>
        <v>10</v>
      </c>
      <c r="AJ56" s="221">
        <f>IF('Scoring Chart'!AJ56:AJ57="Yes", 10, IF('Scoring Chart'!AJ56:AJ57="Moderate", 7, IF('Scoring Chart'!AJ56:AJ57="Minimal", 3, 0)))</f>
        <v>7</v>
      </c>
      <c r="AK56" s="221">
        <f>IF('Scoring Chart'!AK56:AK57="Yes", 10, IF('Scoring Chart'!AK56:AK57="Moderate", 7, IF('Scoring Chart'!AK56:AK57="Minimal", 3, 0)))</f>
        <v>0</v>
      </c>
      <c r="AL56" s="221">
        <f>IF('Scoring Chart'!AL56:AL57="Yes", 10, IF('Scoring Chart'!AL56:AL57="Moderate", 7, IF('Scoring Chart'!AL56:AL57="Minimal", 3, 0)))</f>
        <v>7</v>
      </c>
      <c r="AM56" s="221">
        <f>IF('Scoring Chart'!AM56:AM57="Yes", 10, IF('Scoring Chart'!AM56:AM57="Moderate", 7, IF('Scoring Chart'!AM56:AM57="Minimal", 3, 0)))</f>
        <v>3</v>
      </c>
      <c r="AN56" s="221">
        <f>IF('Scoring Chart'!AN56:AN57="Yes", 10, IF('Scoring Chart'!AN56:AN57="Moderate", 7, IF('Scoring Chart'!AN56:AN57="Minimal", 3, 0)))</f>
        <v>3</v>
      </c>
      <c r="AO56" s="221">
        <f>IF('Scoring Chart'!AO56:AO57="Yes", 10, IF('Scoring Chart'!AO56:AO57="Moderate", 7, IF('Scoring Chart'!AO56:AO57="Minimal", 3, 0)))</f>
        <v>3</v>
      </c>
      <c r="AP56" s="221">
        <f>IF('Scoring Chart'!AP56:AP57="Yes", 10, IF('Scoring Chart'!AP56:AP57="Moderate", 7, IF('Scoring Chart'!AP56:AP57="Minimal", 3, 0)))</f>
        <v>0</v>
      </c>
      <c r="AQ56" s="221">
        <f>IF('Scoring Chart'!AQ56:AQ57="Yes", 10, IF('Scoring Chart'!AQ56:AQ57="Moderate", 7, IF('Scoring Chart'!AQ56:AQ57="Minimal", 3, 0)))</f>
        <v>0</v>
      </c>
      <c r="AR56" s="221">
        <f>IF('Scoring Chart'!AR56:AR57="Yes", 10, IF('Scoring Chart'!AR56:AR57="Moderate", 7, IF('Scoring Chart'!AR56:AR57="Minimal", 3, 0)))</f>
        <v>0</v>
      </c>
      <c r="AS56" s="221">
        <f>IF('Scoring Chart'!AS56:AS57="Yes", 10, IF('Scoring Chart'!AS56:AS57="Moderate", 7, IF('Scoring Chart'!AS56:AS57="Minimal", 3, 0)))</f>
        <v>3</v>
      </c>
      <c r="AT56" s="221">
        <f>IF('Scoring Chart'!AT56:AT57="Yes", 10, IF('Scoring Chart'!AT56:AT57="Moderate", 7, IF('Scoring Chart'!AT56:AT57="Minimal", 3, 0)))</f>
        <v>3</v>
      </c>
      <c r="AU56" s="221">
        <f>IF('Scoring Chart'!AU56:AU57="Yes", 10, IF('Scoring Chart'!AU56:AU57="Moderate", 7, IF('Scoring Chart'!AU56:AU57="Minimal", 3, 0)))</f>
        <v>0</v>
      </c>
      <c r="AV56" s="221">
        <f>IF('Scoring Chart'!AV56:AV57="Yes", 10, IF('Scoring Chart'!AV56:AV57="Moderate", 7, IF('Scoring Chart'!AV56:AV57="Minimal", 3, 0)))</f>
        <v>3</v>
      </c>
      <c r="AW56" s="221">
        <f>IF('Scoring Chart'!AW56:AW57="Yes", 10, IF('Scoring Chart'!AW56:AW57="Moderate", 7, IF('Scoring Chart'!AW56:AW57="Minimal", 3, 0)))</f>
        <v>3</v>
      </c>
      <c r="AX56" s="221">
        <f>IF('Scoring Chart'!AX56:AX57="Yes", 10, IF('Scoring Chart'!AX56:AX57="Moderate", 7, IF('Scoring Chart'!AX56:AX57="Minimal", 3, 0)))</f>
        <v>3</v>
      </c>
      <c r="AY56" s="221">
        <f>IF('Scoring Chart'!AY56:AY57="Yes", 10, IF('Scoring Chart'!AY56:AY57="Moderate", 7, IF('Scoring Chart'!AY56:AY57="Minimal", 3, 0)))</f>
        <v>0</v>
      </c>
      <c r="AZ56" s="221">
        <f>IF('Scoring Chart'!AZ56:AZ57="Yes", 10, IF('Scoring Chart'!AZ56:AZ57="Moderate", 7, IF('Scoring Chart'!AZ56:AZ57="Minimal", 3, 0)))</f>
        <v>7</v>
      </c>
      <c r="BA56" s="221">
        <f>IF('Scoring Chart'!BA56:BA57="Yes", 10, IF('Scoring Chart'!BA56:BA57="Moderate", 7, IF('Scoring Chart'!BA56:BA57="Minimal", 3, 0)))</f>
        <v>10</v>
      </c>
      <c r="BB56" s="221">
        <f>IF('Scoring Chart'!BB56:BB57="Yes", 10, IF('Scoring Chart'!BB56:BB57="Moderate", 7, IF('Scoring Chart'!BB56:BB57="Minimal", 3, 0)))</f>
        <v>0</v>
      </c>
      <c r="BC56" s="221">
        <f>IF('Scoring Chart'!BC56:BC57="Yes", 10, IF('Scoring Chart'!BC56:BC57="Moderate", 7, IF('Scoring Chart'!BC56:BC57="Minimal", 3, 0)))</f>
        <v>7</v>
      </c>
      <c r="BD56" s="222">
        <f>IF('Scoring Chart'!BD56:BD57="Yes", 10, IF('Scoring Chart'!BD56:BD57="Moderate", 7, IF('Scoring Chart'!BD56:BD57="Minimal", 3, 0)))</f>
        <v>3</v>
      </c>
    </row>
    <row r="57" spans="1:56" ht="20.100000000000001" customHeight="1">
      <c r="A57" s="212"/>
      <c r="B57" s="207"/>
      <c r="C57" s="199"/>
      <c r="D57" s="223"/>
      <c r="E57" s="166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18"/>
    </row>
    <row r="58" spans="1:56" ht="20.100000000000001" customHeight="1">
      <c r="A58" s="212"/>
      <c r="B58" s="207"/>
      <c r="C58" s="198" t="s">
        <v>63</v>
      </c>
      <c r="D58" s="224">
        <v>10</v>
      </c>
      <c r="E58" s="165">
        <f>D58*(10/20)</f>
        <v>5</v>
      </c>
      <c r="F58" s="219">
        <f>IF('Scoring Chart'!F58:F59="Yes", 10, IF('Scoring Chart'!F58:F59="Moderate", 7, IF('Scoring Chart'!F58:F59="Minimal", 3, 0)))</f>
        <v>3</v>
      </c>
      <c r="G58" s="219">
        <f>IF('Scoring Chart'!G58:G59="Yes", 10, IF('Scoring Chart'!G58:G59="Moderate", 7, IF('Scoring Chart'!G58:G59="Minimal", 3, 0)))</f>
        <v>7</v>
      </c>
      <c r="H58" s="219">
        <f>IF('Scoring Chart'!H58:H59="Yes", 10, IF('Scoring Chart'!H58:H59="Moderate", 7, IF('Scoring Chart'!H58:H59="Minimal", 3, 0)))</f>
        <v>3</v>
      </c>
      <c r="I58" s="219">
        <f>IF('Scoring Chart'!I58:I59="Yes", 10, IF('Scoring Chart'!I58:I59="Moderate", 7, IF('Scoring Chart'!I58:I59="Minimal", 3, 0)))</f>
        <v>3</v>
      </c>
      <c r="J58" s="219">
        <f>IF('Scoring Chart'!J58:J59="Yes", 10, IF('Scoring Chart'!J58:J59="Moderate", 7, IF('Scoring Chart'!J58:J59="Minimal", 3, 0)))</f>
        <v>3</v>
      </c>
      <c r="K58" s="219">
        <f>IF('Scoring Chart'!K58:K59="Yes", 10, IF('Scoring Chart'!K58:K59="Moderate", 7, IF('Scoring Chart'!K58:K59="Minimal", 3, 0)))</f>
        <v>7</v>
      </c>
      <c r="L58" s="219">
        <f>IF('Scoring Chart'!L58:L59="Yes", 10, IF('Scoring Chart'!L58:L59="Moderate", 7, IF('Scoring Chart'!L58:L59="Minimal", 3, 0)))</f>
        <v>3</v>
      </c>
      <c r="M58" s="219">
        <f>IF('Scoring Chart'!M58:M59="Yes", 10, IF('Scoring Chart'!M58:M59="Moderate", 7, IF('Scoring Chart'!M58:M59="Minimal", 3, 0)))</f>
        <v>3</v>
      </c>
      <c r="N58" s="219">
        <f>IF('Scoring Chart'!N58:N59="Yes", 10, IF('Scoring Chart'!N58:N59="Moderate", 7, IF('Scoring Chart'!N58:N59="Minimal", 3, 0)))</f>
        <v>0</v>
      </c>
      <c r="O58" s="219">
        <f>IF('Scoring Chart'!O58:O59="Yes", 10, IF('Scoring Chart'!O58:O59="Moderate", 7, IF('Scoring Chart'!O58:O59="Minimal", 3, 0)))</f>
        <v>3</v>
      </c>
      <c r="P58" s="219">
        <f>IF('Scoring Chart'!P58:P59="Yes", 10, IF('Scoring Chart'!P58:P59="Moderate", 7, IF('Scoring Chart'!P58:P59="Minimal", 3, 0)))</f>
        <v>0</v>
      </c>
      <c r="Q58" s="219">
        <f>IF('Scoring Chart'!Q58:Q59="Yes", 10, IF('Scoring Chart'!Q58:Q59="Moderate", 7, IF('Scoring Chart'!Q58:Q59="Minimal", 3, 0)))</f>
        <v>3</v>
      </c>
      <c r="R58" s="219">
        <f>IF('Scoring Chart'!R58:R59="Yes", 10, IF('Scoring Chart'!R58:R59="Moderate", 7, IF('Scoring Chart'!R58:R59="Minimal", 3, 0)))</f>
        <v>3</v>
      </c>
      <c r="S58" s="219">
        <f>IF('Scoring Chart'!S58:S59="Yes", 10, IF('Scoring Chart'!S58:S59="Moderate", 7, IF('Scoring Chart'!S58:S59="Minimal", 3, 0)))</f>
        <v>0</v>
      </c>
      <c r="T58" s="219">
        <f>IF('Scoring Chart'!T58:T59="Yes", 10, IF('Scoring Chart'!T58:T59="Moderate", 7, IF('Scoring Chart'!T58:T59="Minimal", 3, 0)))</f>
        <v>0</v>
      </c>
      <c r="U58" s="219">
        <f>IF('Scoring Chart'!U58:U59="Yes", 10, IF('Scoring Chart'!U58:U59="Moderate", 7, IF('Scoring Chart'!U58:U59="Minimal", 3, 0)))</f>
        <v>3</v>
      </c>
      <c r="V58" s="219">
        <f>IF('Scoring Chart'!V58:V59="Yes", 10, IF('Scoring Chart'!V58:V59="Moderate", 7, IF('Scoring Chart'!V58:V59="Minimal", 3, 0)))</f>
        <v>3</v>
      </c>
      <c r="W58" s="219">
        <f>IF('Scoring Chart'!W58:W59="Yes", 10, IF('Scoring Chart'!W58:W59="Moderate", 7, IF('Scoring Chart'!W58:W59="Minimal", 3, 0)))</f>
        <v>0</v>
      </c>
      <c r="X58" s="219">
        <f>IF('Scoring Chart'!X58:X59="Yes", 10, IF('Scoring Chart'!X58:X59="Moderate", 7, IF('Scoring Chart'!X58:X59="Minimal", 3, 0)))</f>
        <v>0</v>
      </c>
      <c r="Y58" s="219">
        <f>IF('Scoring Chart'!Y58:Y59="Yes", 10, IF('Scoring Chart'!Y58:Y59="Moderate", 7, IF('Scoring Chart'!Y58:Y59="Minimal", 3, 0)))</f>
        <v>3</v>
      </c>
      <c r="Z58" s="219">
        <f>IF('Scoring Chart'!Z58:Z59="Yes", 10, IF('Scoring Chart'!Z58:Z59="Moderate", 7, IF('Scoring Chart'!Z58:Z59="Minimal", 3, 0)))</f>
        <v>7</v>
      </c>
      <c r="AA58" s="219">
        <f>IF('Scoring Chart'!AA58:AA59="Yes", 10, IF('Scoring Chart'!AA58:AA59="Moderate", 7, IF('Scoring Chart'!AA58:AA59="Minimal", 3, 0)))</f>
        <v>3</v>
      </c>
      <c r="AB58" s="219">
        <f>IF('Scoring Chart'!AB58:AB59="Yes", 10, IF('Scoring Chart'!AB58:AB59="Moderate", 7, IF('Scoring Chart'!AB58:AB59="Minimal", 3, 0)))</f>
        <v>3</v>
      </c>
      <c r="AC58" s="219">
        <f>IF('Scoring Chart'!AC58:AC59="Yes", 10, IF('Scoring Chart'!AC58:AC59="Moderate", 7, IF('Scoring Chart'!AC58:AC59="Minimal", 3, 0)))</f>
        <v>0</v>
      </c>
      <c r="AD58" s="219">
        <f>IF('Scoring Chart'!AD58:AD59="Yes", 10, IF('Scoring Chart'!AD58:AD59="Moderate", 7, IF('Scoring Chart'!AD58:AD59="Minimal", 3, 0)))</f>
        <v>0</v>
      </c>
      <c r="AE58" s="219">
        <f>IF('Scoring Chart'!AE58:AE59="Yes", 10, IF('Scoring Chart'!AE58:AE59="Moderate", 7, IF('Scoring Chart'!AE58:AE59="Minimal", 3, 0)))</f>
        <v>3</v>
      </c>
      <c r="AF58" s="219">
        <f>IF('Scoring Chart'!AF58:AF59="Yes", 10, IF('Scoring Chart'!AF58:AF59="Moderate", 7, IF('Scoring Chart'!AF58:AF59="Minimal", 3, 0)))</f>
        <v>7</v>
      </c>
      <c r="AG58" s="219">
        <f>IF('Scoring Chart'!AG58:AG59="Yes", 10, IF('Scoring Chart'!AG58:AG59="Moderate", 7, IF('Scoring Chart'!AG58:AG59="Minimal", 3, 0)))</f>
        <v>0</v>
      </c>
      <c r="AH58" s="219">
        <f>IF('Scoring Chart'!AH58:AH59="Yes", 10, IF('Scoring Chart'!AH58:AH59="Moderate", 7, IF('Scoring Chart'!AH58:AH59="Minimal", 3, 0)))</f>
        <v>7</v>
      </c>
      <c r="AI58" s="219">
        <f>IF('Scoring Chart'!AI58:AI59="Yes", 10, IF('Scoring Chart'!AI58:AI59="Moderate", 7, IF('Scoring Chart'!AI58:AI59="Minimal", 3, 0)))</f>
        <v>10</v>
      </c>
      <c r="AJ58" s="219">
        <f>IF('Scoring Chart'!AJ58:AJ59="Yes", 10, IF('Scoring Chart'!AJ58:AJ59="Moderate", 7, IF('Scoring Chart'!AJ58:AJ59="Minimal", 3, 0)))</f>
        <v>3</v>
      </c>
      <c r="AK58" s="219">
        <f>IF('Scoring Chart'!AK58:AK59="Yes", 10, IF('Scoring Chart'!AK58:AK59="Moderate", 7, IF('Scoring Chart'!AK58:AK59="Minimal", 3, 0)))</f>
        <v>0</v>
      </c>
      <c r="AL58" s="219">
        <f>IF('Scoring Chart'!AL58:AL59="Yes", 10, IF('Scoring Chart'!AL58:AL59="Moderate", 7, IF('Scoring Chart'!AL58:AL59="Minimal", 3, 0)))</f>
        <v>7</v>
      </c>
      <c r="AM58" s="219">
        <f>IF('Scoring Chart'!AM58:AM59="Yes", 10, IF('Scoring Chart'!AM58:AM59="Moderate", 7, IF('Scoring Chart'!AM58:AM59="Minimal", 3, 0)))</f>
        <v>3</v>
      </c>
      <c r="AN58" s="219">
        <f>IF('Scoring Chart'!AN58:AN59="Yes", 10, IF('Scoring Chart'!AN58:AN59="Moderate", 7, IF('Scoring Chart'!AN58:AN59="Minimal", 3, 0)))</f>
        <v>3</v>
      </c>
      <c r="AO58" s="219">
        <f>IF('Scoring Chart'!AO58:AO59="Yes", 10, IF('Scoring Chart'!AO58:AO59="Moderate", 7, IF('Scoring Chart'!AO58:AO59="Minimal", 3, 0)))</f>
        <v>3</v>
      </c>
      <c r="AP58" s="219">
        <f>IF('Scoring Chart'!AP58:AP59="Yes", 10, IF('Scoring Chart'!AP58:AP59="Moderate", 7, IF('Scoring Chart'!AP58:AP59="Minimal", 3, 0)))</f>
        <v>0</v>
      </c>
      <c r="AQ58" s="219">
        <f>IF('Scoring Chart'!AQ58:AQ59="Yes", 10, IF('Scoring Chart'!AQ58:AQ59="Moderate", 7, IF('Scoring Chart'!AQ58:AQ59="Minimal", 3, 0)))</f>
        <v>0</v>
      </c>
      <c r="AR58" s="219">
        <f>IF('Scoring Chart'!AR58:AR59="Yes", 10, IF('Scoring Chart'!AR58:AR59="Moderate", 7, IF('Scoring Chart'!AR58:AR59="Minimal", 3, 0)))</f>
        <v>3</v>
      </c>
      <c r="AS58" s="219">
        <f>IF('Scoring Chart'!AS58:AS59="Yes", 10, IF('Scoring Chart'!AS58:AS59="Moderate", 7, IF('Scoring Chart'!AS58:AS59="Minimal", 3, 0)))</f>
        <v>3</v>
      </c>
      <c r="AT58" s="219">
        <f>IF('Scoring Chart'!AT58:AT59="Yes", 10, IF('Scoring Chart'!AT58:AT59="Moderate", 7, IF('Scoring Chart'!AT58:AT59="Minimal", 3, 0)))</f>
        <v>3</v>
      </c>
      <c r="AU58" s="219">
        <f>IF('Scoring Chart'!AU58:AU59="Yes", 10, IF('Scoring Chart'!AU58:AU59="Moderate", 7, IF('Scoring Chart'!AU58:AU59="Minimal", 3, 0)))</f>
        <v>0</v>
      </c>
      <c r="AV58" s="219">
        <f>IF('Scoring Chart'!AV58:AV59="Yes", 10, IF('Scoring Chart'!AV58:AV59="Moderate", 7, IF('Scoring Chart'!AV58:AV59="Minimal", 3, 0)))</f>
        <v>3</v>
      </c>
      <c r="AW58" s="219">
        <f>IF('Scoring Chart'!AW58:AW59="Yes", 10, IF('Scoring Chart'!AW58:AW59="Moderate", 7, IF('Scoring Chart'!AW58:AW59="Minimal", 3, 0)))</f>
        <v>10</v>
      </c>
      <c r="AX58" s="219">
        <f>IF('Scoring Chart'!AX58:AX59="Yes", 10, IF('Scoring Chart'!AX58:AX59="Moderate", 7, IF('Scoring Chart'!AX58:AX59="Minimal", 3, 0)))</f>
        <v>0</v>
      </c>
      <c r="AY58" s="219">
        <f>IF('Scoring Chart'!AY58:AY59="Yes", 10, IF('Scoring Chart'!AY58:AY59="Moderate", 7, IF('Scoring Chart'!AY58:AY59="Minimal", 3, 0)))</f>
        <v>0</v>
      </c>
      <c r="AZ58" s="219">
        <f>IF('Scoring Chart'!AZ58:AZ59="Yes", 10, IF('Scoring Chart'!AZ58:AZ59="Moderate", 7, IF('Scoring Chart'!AZ58:AZ59="Minimal", 3, 0)))</f>
        <v>7</v>
      </c>
      <c r="BA58" s="219">
        <f>IF('Scoring Chart'!BA58:BA59="Yes", 10, IF('Scoring Chart'!BA58:BA59="Moderate", 7, IF('Scoring Chart'!BA58:BA59="Minimal", 3, 0)))</f>
        <v>10</v>
      </c>
      <c r="BB58" s="219">
        <f>IF('Scoring Chart'!BB58:BB59="Yes", 10, IF('Scoring Chart'!BB58:BB59="Moderate", 7, IF('Scoring Chart'!BB58:BB59="Minimal", 3, 0)))</f>
        <v>0</v>
      </c>
      <c r="BC58" s="219">
        <f>IF('Scoring Chart'!BC58:BC59="Yes", 10, IF('Scoring Chart'!BC58:BC59="Moderate", 7, IF('Scoring Chart'!BC58:BC59="Minimal", 3, 0)))</f>
        <v>7</v>
      </c>
      <c r="BD58" s="217">
        <f>IF('Scoring Chart'!BD58:BD59="Yes", 10, IF('Scoring Chart'!BD58:BD59="Moderate", 7, IF('Scoring Chart'!BD58:BD59="Minimal", 3, 0)))</f>
        <v>3</v>
      </c>
    </row>
    <row r="59" spans="1:56" ht="20.100000000000001" customHeight="1">
      <c r="A59" s="212"/>
      <c r="B59" s="207"/>
      <c r="C59" s="199"/>
      <c r="D59" s="223"/>
      <c r="E59" s="166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18"/>
    </row>
    <row r="60" spans="1:56" ht="20.100000000000001" customHeight="1">
      <c r="A60" s="212"/>
      <c r="B60" s="207" t="s">
        <v>66</v>
      </c>
      <c r="C60" s="208"/>
      <c r="D60" s="116">
        <v>20</v>
      </c>
      <c r="E60" s="73" t="s">
        <v>67</v>
      </c>
      <c r="F60" s="110">
        <f t="shared" ref="F60:AK60" si="45">SUM(F56:F59)</f>
        <v>6</v>
      </c>
      <c r="G60" s="110">
        <f t="shared" si="45"/>
        <v>14</v>
      </c>
      <c r="H60" s="110">
        <f t="shared" si="45"/>
        <v>6</v>
      </c>
      <c r="I60" s="110">
        <f t="shared" si="45"/>
        <v>6</v>
      </c>
      <c r="J60" s="110">
        <f t="shared" si="45"/>
        <v>6</v>
      </c>
      <c r="K60" s="110">
        <f t="shared" si="45"/>
        <v>14</v>
      </c>
      <c r="L60" s="110">
        <f t="shared" si="45"/>
        <v>6</v>
      </c>
      <c r="M60" s="110">
        <f t="shared" si="45"/>
        <v>10</v>
      </c>
      <c r="N60" s="110">
        <f t="shared" si="45"/>
        <v>3</v>
      </c>
      <c r="O60" s="110">
        <f t="shared" si="45"/>
        <v>6</v>
      </c>
      <c r="P60" s="110">
        <f t="shared" si="45"/>
        <v>10</v>
      </c>
      <c r="Q60" s="110">
        <f t="shared" si="45"/>
        <v>6</v>
      </c>
      <c r="R60" s="110">
        <f t="shared" si="45"/>
        <v>6</v>
      </c>
      <c r="S60" s="110">
        <f t="shared" si="45"/>
        <v>0</v>
      </c>
      <c r="T60" s="110">
        <f t="shared" si="45"/>
        <v>3</v>
      </c>
      <c r="U60" s="110">
        <f t="shared" si="45"/>
        <v>6</v>
      </c>
      <c r="V60" s="110">
        <f t="shared" si="45"/>
        <v>13</v>
      </c>
      <c r="W60" s="110">
        <f t="shared" si="45"/>
        <v>0</v>
      </c>
      <c r="X60" s="110">
        <f t="shared" si="45"/>
        <v>0</v>
      </c>
      <c r="Y60" s="110">
        <f t="shared" si="45"/>
        <v>6</v>
      </c>
      <c r="Z60" s="110">
        <f t="shared" si="45"/>
        <v>14</v>
      </c>
      <c r="AA60" s="110">
        <f t="shared" si="45"/>
        <v>6</v>
      </c>
      <c r="AB60" s="110">
        <f t="shared" si="45"/>
        <v>6</v>
      </c>
      <c r="AC60" s="110">
        <f t="shared" si="45"/>
        <v>10</v>
      </c>
      <c r="AD60" s="110">
        <f t="shared" si="45"/>
        <v>0</v>
      </c>
      <c r="AE60" s="110">
        <f t="shared" si="45"/>
        <v>6</v>
      </c>
      <c r="AF60" s="110">
        <f t="shared" si="45"/>
        <v>14</v>
      </c>
      <c r="AG60" s="110">
        <f t="shared" si="45"/>
        <v>0</v>
      </c>
      <c r="AH60" s="110">
        <f t="shared" si="45"/>
        <v>14</v>
      </c>
      <c r="AI60" s="110">
        <f t="shared" si="45"/>
        <v>20</v>
      </c>
      <c r="AJ60" s="110">
        <f t="shared" si="45"/>
        <v>10</v>
      </c>
      <c r="AK60" s="110">
        <f t="shared" si="45"/>
        <v>0</v>
      </c>
      <c r="AL60" s="110">
        <f t="shared" ref="AL60:BD60" si="46">SUM(AL56:AL59)</f>
        <v>14</v>
      </c>
      <c r="AM60" s="110">
        <f t="shared" si="46"/>
        <v>6</v>
      </c>
      <c r="AN60" s="110">
        <f t="shared" si="46"/>
        <v>6</v>
      </c>
      <c r="AO60" s="110">
        <f t="shared" si="46"/>
        <v>6</v>
      </c>
      <c r="AP60" s="110">
        <f t="shared" si="46"/>
        <v>0</v>
      </c>
      <c r="AQ60" s="110">
        <f t="shared" si="46"/>
        <v>0</v>
      </c>
      <c r="AR60" s="110">
        <f t="shared" si="46"/>
        <v>3</v>
      </c>
      <c r="AS60" s="110">
        <f t="shared" si="46"/>
        <v>6</v>
      </c>
      <c r="AT60" s="110">
        <f t="shared" si="46"/>
        <v>6</v>
      </c>
      <c r="AU60" s="110">
        <f t="shared" si="46"/>
        <v>0</v>
      </c>
      <c r="AV60" s="110">
        <f t="shared" si="46"/>
        <v>6</v>
      </c>
      <c r="AW60" s="110">
        <f t="shared" si="46"/>
        <v>13</v>
      </c>
      <c r="AX60" s="110">
        <f t="shared" si="46"/>
        <v>3</v>
      </c>
      <c r="AY60" s="110">
        <f t="shared" si="46"/>
        <v>0</v>
      </c>
      <c r="AZ60" s="110">
        <f t="shared" si="46"/>
        <v>14</v>
      </c>
      <c r="BA60" s="110">
        <f t="shared" si="46"/>
        <v>20</v>
      </c>
      <c r="BB60" s="110">
        <f t="shared" si="46"/>
        <v>0</v>
      </c>
      <c r="BC60" s="110">
        <f t="shared" si="46"/>
        <v>14</v>
      </c>
      <c r="BD60" s="37">
        <f t="shared" si="46"/>
        <v>6</v>
      </c>
    </row>
    <row r="61" spans="1:56" ht="20.100000000000001" customHeight="1">
      <c r="A61" s="213"/>
      <c r="B61" s="205" t="s">
        <v>68</v>
      </c>
      <c r="C61" s="206"/>
      <c r="D61" s="38" t="s">
        <v>67</v>
      </c>
      <c r="E61" s="109">
        <v>10</v>
      </c>
      <c r="F61" s="39">
        <f>F60*(10/20)</f>
        <v>3</v>
      </c>
      <c r="G61" s="39">
        <f t="shared" ref="G61:BD61" si="47">G60*(10/20)</f>
        <v>7</v>
      </c>
      <c r="H61" s="39">
        <f t="shared" si="47"/>
        <v>3</v>
      </c>
      <c r="I61" s="39">
        <f t="shared" si="47"/>
        <v>3</v>
      </c>
      <c r="J61" s="39">
        <f t="shared" si="47"/>
        <v>3</v>
      </c>
      <c r="K61" s="39">
        <f t="shared" si="47"/>
        <v>7</v>
      </c>
      <c r="L61" s="39">
        <f t="shared" si="47"/>
        <v>3</v>
      </c>
      <c r="M61" s="39">
        <f t="shared" si="47"/>
        <v>5</v>
      </c>
      <c r="N61" s="39">
        <f t="shared" si="47"/>
        <v>1.5</v>
      </c>
      <c r="O61" s="39">
        <f t="shared" si="47"/>
        <v>3</v>
      </c>
      <c r="P61" s="39">
        <f t="shared" si="47"/>
        <v>5</v>
      </c>
      <c r="Q61" s="39">
        <f t="shared" si="47"/>
        <v>3</v>
      </c>
      <c r="R61" s="39">
        <f t="shared" si="47"/>
        <v>3</v>
      </c>
      <c r="S61" s="39">
        <f t="shared" si="47"/>
        <v>0</v>
      </c>
      <c r="T61" s="39">
        <f t="shared" si="47"/>
        <v>1.5</v>
      </c>
      <c r="U61" s="39">
        <f t="shared" si="47"/>
        <v>3</v>
      </c>
      <c r="V61" s="39">
        <f t="shared" si="47"/>
        <v>6.5</v>
      </c>
      <c r="W61" s="39">
        <f t="shared" si="47"/>
        <v>0</v>
      </c>
      <c r="X61" s="39">
        <f t="shared" si="47"/>
        <v>0</v>
      </c>
      <c r="Y61" s="39">
        <f t="shared" si="47"/>
        <v>3</v>
      </c>
      <c r="Z61" s="39">
        <f t="shared" si="47"/>
        <v>7</v>
      </c>
      <c r="AA61" s="39">
        <f t="shared" si="47"/>
        <v>3</v>
      </c>
      <c r="AB61" s="39">
        <f t="shared" si="47"/>
        <v>3</v>
      </c>
      <c r="AC61" s="39">
        <f t="shared" si="47"/>
        <v>5</v>
      </c>
      <c r="AD61" s="39">
        <f t="shared" si="47"/>
        <v>0</v>
      </c>
      <c r="AE61" s="39">
        <f t="shared" si="47"/>
        <v>3</v>
      </c>
      <c r="AF61" s="39">
        <f t="shared" si="47"/>
        <v>7</v>
      </c>
      <c r="AG61" s="39">
        <f t="shared" si="47"/>
        <v>0</v>
      </c>
      <c r="AH61" s="39">
        <f t="shared" si="47"/>
        <v>7</v>
      </c>
      <c r="AI61" s="39">
        <f t="shared" si="47"/>
        <v>10</v>
      </c>
      <c r="AJ61" s="39">
        <f t="shared" si="47"/>
        <v>5</v>
      </c>
      <c r="AK61" s="39">
        <f t="shared" si="47"/>
        <v>0</v>
      </c>
      <c r="AL61" s="39">
        <f t="shared" si="47"/>
        <v>7</v>
      </c>
      <c r="AM61" s="39">
        <f t="shared" si="47"/>
        <v>3</v>
      </c>
      <c r="AN61" s="39">
        <f t="shared" si="47"/>
        <v>3</v>
      </c>
      <c r="AO61" s="39">
        <f t="shared" si="47"/>
        <v>3</v>
      </c>
      <c r="AP61" s="39">
        <f t="shared" si="47"/>
        <v>0</v>
      </c>
      <c r="AQ61" s="39">
        <f t="shared" si="47"/>
        <v>0</v>
      </c>
      <c r="AR61" s="39">
        <f t="shared" si="47"/>
        <v>1.5</v>
      </c>
      <c r="AS61" s="39">
        <f t="shared" si="47"/>
        <v>3</v>
      </c>
      <c r="AT61" s="39">
        <f t="shared" si="47"/>
        <v>3</v>
      </c>
      <c r="AU61" s="39">
        <f t="shared" si="47"/>
        <v>0</v>
      </c>
      <c r="AV61" s="39">
        <f t="shared" si="47"/>
        <v>3</v>
      </c>
      <c r="AW61" s="39">
        <f t="shared" si="47"/>
        <v>6.5</v>
      </c>
      <c r="AX61" s="39">
        <f t="shared" si="47"/>
        <v>1.5</v>
      </c>
      <c r="AY61" s="39">
        <f t="shared" si="47"/>
        <v>0</v>
      </c>
      <c r="AZ61" s="39">
        <f t="shared" si="47"/>
        <v>7</v>
      </c>
      <c r="BA61" s="39">
        <f t="shared" si="47"/>
        <v>10</v>
      </c>
      <c r="BB61" s="39">
        <f t="shared" si="47"/>
        <v>0</v>
      </c>
      <c r="BC61" s="39">
        <f t="shared" si="47"/>
        <v>7</v>
      </c>
      <c r="BD61" s="40">
        <f t="shared" si="47"/>
        <v>3</v>
      </c>
    </row>
    <row r="62" spans="1:56" ht="20.100000000000001" customHeight="1">
      <c r="A62" s="202">
        <v>7</v>
      </c>
      <c r="B62" s="207" t="s">
        <v>80</v>
      </c>
      <c r="C62" s="198" t="s">
        <v>62</v>
      </c>
      <c r="D62" s="224">
        <v>10</v>
      </c>
      <c r="E62" s="193">
        <v>5</v>
      </c>
      <c r="F62" s="219">
        <f>IF('Scoring Chart'!F62:F63="Yes", 10, IF('Scoring Chart'!F62:F63="Partial", 5, 0))</f>
        <v>5</v>
      </c>
      <c r="G62" s="219">
        <f>IF('Scoring Chart'!G62:G63="Yes", 10, IF('Scoring Chart'!G62:G63="Partial", 5, 0))</f>
        <v>5</v>
      </c>
      <c r="H62" s="219">
        <f>IF('Scoring Chart'!H62:H63="Yes", 10, IF('Scoring Chart'!H62:H63="Partial", 5, 0))</f>
        <v>5</v>
      </c>
      <c r="I62" s="219">
        <f>IF('Scoring Chart'!I62:I63="Yes", 10, IF('Scoring Chart'!I62:I63="Partial", 5, 0))</f>
        <v>10</v>
      </c>
      <c r="J62" s="219">
        <f>IF('Scoring Chart'!J62:J63="Yes", 10, IF('Scoring Chart'!J62:J63="Partial", 5, 0))</f>
        <v>10</v>
      </c>
      <c r="K62" s="219">
        <f>IF('Scoring Chart'!K62:K63="Yes", 10, IF('Scoring Chart'!K62:K63="Partial", 5, 0))</f>
        <v>10</v>
      </c>
      <c r="L62" s="219">
        <f>IF('Scoring Chart'!L62:L63="Yes", 10, IF('Scoring Chart'!L62:L63="Partial", 5, 0))</f>
        <v>10</v>
      </c>
      <c r="M62" s="219">
        <f>IF('Scoring Chart'!M62:M63="Yes", 10, IF('Scoring Chart'!M62:M63="Partial", 5, 0))</f>
        <v>10</v>
      </c>
      <c r="N62" s="219">
        <f>IF('Scoring Chart'!N62:N63="Yes", 10, IF('Scoring Chart'!N62:N63="Partial", 5, 0))</f>
        <v>5</v>
      </c>
      <c r="O62" s="219">
        <f>IF('Scoring Chart'!O62:O63="Yes", 10, IF('Scoring Chart'!O62:O63="Partial", 5, 0))</f>
        <v>10</v>
      </c>
      <c r="P62" s="219">
        <f>IF('Scoring Chart'!P62:P63="Yes", 10, IF('Scoring Chart'!P62:P63="Partial", 5, 0))</f>
        <v>0</v>
      </c>
      <c r="Q62" s="219">
        <f>IF('Scoring Chart'!Q62:Q63="Yes", 10, IF('Scoring Chart'!Q62:Q63="Partial", 5, 0))</f>
        <v>10</v>
      </c>
      <c r="R62" s="219">
        <f>IF('Scoring Chart'!R62:R63="Yes", 10, IF('Scoring Chart'!R62:R63="Partial", 5, 0))</f>
        <v>0</v>
      </c>
      <c r="S62" s="219">
        <f>IF('Scoring Chart'!S62:S63="Yes", 10, IF('Scoring Chart'!S62:S63="Partial", 5, 0))</f>
        <v>5</v>
      </c>
      <c r="T62" s="219">
        <f>IF('Scoring Chart'!T62:T63="Yes", 10, IF('Scoring Chart'!T62:T63="Partial", 5, 0))</f>
        <v>5</v>
      </c>
      <c r="U62" s="219">
        <f>IF('Scoring Chart'!U62:U63="Yes", 10, IF('Scoring Chart'!U62:U63="Partial", 5, 0))</f>
        <v>0</v>
      </c>
      <c r="V62" s="219">
        <f>IF('Scoring Chart'!V62:V63="Yes", 10, IF('Scoring Chart'!V62:V63="Partial", 5, 0))</f>
        <v>5</v>
      </c>
      <c r="W62" s="219">
        <f>IF('Scoring Chart'!W62:W63="Yes", 10, IF('Scoring Chart'!W62:W63="Partial", 5, 0))</f>
        <v>10</v>
      </c>
      <c r="X62" s="219">
        <f>IF('Scoring Chart'!X62:X63="Yes", 10, IF('Scoring Chart'!X62:X63="Partial", 5, 0))</f>
        <v>0</v>
      </c>
      <c r="Y62" s="219">
        <f>IF('Scoring Chart'!Y62:Y63="Yes", 10, IF('Scoring Chart'!Y62:Y63="Partial", 5, 0))</f>
        <v>5</v>
      </c>
      <c r="Z62" s="219">
        <f>IF('Scoring Chart'!Z62:Z63="Yes", 10, IF('Scoring Chart'!Z62:Z63="Partial", 5, 0))</f>
        <v>5</v>
      </c>
      <c r="AA62" s="219">
        <f>IF('Scoring Chart'!AA62:AA63="Yes", 10, IF('Scoring Chart'!AA62:AA63="Partial", 5, 0))</f>
        <v>5</v>
      </c>
      <c r="AB62" s="219">
        <f>IF('Scoring Chart'!AB62:AB63="Yes", 10, IF('Scoring Chart'!AB62:AB63="Partial", 5, 0))</f>
        <v>0</v>
      </c>
      <c r="AC62" s="219">
        <f>IF('Scoring Chart'!AC62:AC63="Yes", 10, IF('Scoring Chart'!AC62:AC63="Partial", 5, 0))</f>
        <v>0</v>
      </c>
      <c r="AD62" s="219">
        <f>IF('Scoring Chart'!AD62:AD63="Yes", 10, IF('Scoring Chart'!AD62:AD63="Partial", 5, 0))</f>
        <v>0</v>
      </c>
      <c r="AE62" s="219">
        <f>IF('Scoring Chart'!AE62:AE63="Yes", 10, IF('Scoring Chart'!AE62:AE63="Partial", 5, 0))</f>
        <v>10</v>
      </c>
      <c r="AF62" s="219">
        <f>IF('Scoring Chart'!AF62:AF63="Yes", 10, IF('Scoring Chart'!AF62:AF63="Partial", 5, 0))</f>
        <v>0</v>
      </c>
      <c r="AG62" s="219">
        <f>IF('Scoring Chart'!AG62:AG63="Yes", 10, IF('Scoring Chart'!AG62:AG63="Partial", 5, 0))</f>
        <v>10</v>
      </c>
      <c r="AH62" s="219">
        <f>IF('Scoring Chart'!AH62:AH63="Yes", 10, IF('Scoring Chart'!AH62:AH63="Partial", 5, 0))</f>
        <v>10</v>
      </c>
      <c r="AI62" s="219">
        <f>IF('Scoring Chart'!AI62:AI63="Yes", 10, IF('Scoring Chart'!AI62:AI63="Partial", 5, 0))</f>
        <v>10</v>
      </c>
      <c r="AJ62" s="219">
        <f>IF('Scoring Chart'!AJ62:AJ63="Yes", 10, IF('Scoring Chart'!AJ62:AJ63="Partial", 5, 0))</f>
        <v>10</v>
      </c>
      <c r="AK62" s="219">
        <f>IF('Scoring Chart'!AK62:AK63="Yes", 10, IF('Scoring Chart'!AK62:AK63="Partial", 5, 0))</f>
        <v>0</v>
      </c>
      <c r="AL62" s="219">
        <f>IF('Scoring Chart'!AL62:AL63="Yes", 10, IF('Scoring Chart'!AL62:AL63="Partial", 5, 0))</f>
        <v>5</v>
      </c>
      <c r="AM62" s="219">
        <f>IF('Scoring Chart'!AM62:AM63="Yes", 10, IF('Scoring Chart'!AM62:AM63="Partial", 5, 0))</f>
        <v>5</v>
      </c>
      <c r="AN62" s="219">
        <f>IF('Scoring Chart'!AN62:AN63="Yes", 10, IF('Scoring Chart'!AN62:AN63="Partial", 5, 0))</f>
        <v>0</v>
      </c>
      <c r="AO62" s="219">
        <f>IF('Scoring Chart'!AO62:AO63="Yes", 10, IF('Scoring Chart'!AO62:AO63="Partial", 5, 0))</f>
        <v>10</v>
      </c>
      <c r="AP62" s="219">
        <f>IF('Scoring Chart'!AP62:AP63="Yes", 10, IF('Scoring Chart'!AP62:AP63="Partial", 5, 0))</f>
        <v>0</v>
      </c>
      <c r="AQ62" s="219">
        <f>IF('Scoring Chart'!AQ62:AQ63="Yes", 10, IF('Scoring Chart'!AQ62:AQ63="Partial", 5, 0))</f>
        <v>0</v>
      </c>
      <c r="AR62" s="219">
        <f>IF('Scoring Chart'!AR62:AR63="Yes", 10, IF('Scoring Chart'!AR62:AR63="Partial", 5, 0))</f>
        <v>5</v>
      </c>
      <c r="AS62" s="219">
        <f>IF('Scoring Chart'!AS62:AS63="Yes", 10, IF('Scoring Chart'!AS62:AS63="Partial", 5, 0))</f>
        <v>5</v>
      </c>
      <c r="AT62" s="219">
        <f>IF('Scoring Chart'!AT62:AT63="Yes", 10, IF('Scoring Chart'!AT62:AT63="Partial", 5, 0))</f>
        <v>10</v>
      </c>
      <c r="AU62" s="219">
        <f>IF('Scoring Chart'!AU62:AU63="Yes", 10, IF('Scoring Chart'!AU62:AU63="Partial", 5, 0))</f>
        <v>0</v>
      </c>
      <c r="AV62" s="219">
        <f>IF('Scoring Chart'!AV62:AV63="Yes", 10, IF('Scoring Chart'!AV62:AV63="Partial", 5, 0))</f>
        <v>0</v>
      </c>
      <c r="AW62" s="219">
        <f>IF('Scoring Chart'!AW62:AW63="Yes", 10, IF('Scoring Chart'!AW62:AW63="Partial", 5, 0))</f>
        <v>5</v>
      </c>
      <c r="AX62" s="219">
        <f>IF('Scoring Chart'!AX62:AX63="Yes", 10, IF('Scoring Chart'!AX62:AX63="Partial", 5, 0))</f>
        <v>0</v>
      </c>
      <c r="AY62" s="219">
        <f>IF('Scoring Chart'!AY62:AY63="Yes", 10, IF('Scoring Chart'!AY62:AY63="Partial", 5, 0))</f>
        <v>0</v>
      </c>
      <c r="AZ62" s="219">
        <f>IF('Scoring Chart'!AZ62:AZ63="Yes", 10, IF('Scoring Chart'!AZ62:AZ63="Partial", 5, 0))</f>
        <v>5</v>
      </c>
      <c r="BA62" s="219">
        <f>IF('Scoring Chart'!BA62:BA63="Yes", 10, IF('Scoring Chart'!BA62:BA63="Partial", 5, 0))</f>
        <v>5</v>
      </c>
      <c r="BB62" s="219">
        <f>IF('Scoring Chart'!BB62:BB63="Yes", 10, IF('Scoring Chart'!BB62:BB63="Partial", 5, 0))</f>
        <v>5</v>
      </c>
      <c r="BC62" s="219">
        <f>IF('Scoring Chart'!BC62:BC63="Yes", 10, IF('Scoring Chart'!BC62:BC63="Partial", 5, 0))</f>
        <v>10</v>
      </c>
      <c r="BD62" s="217">
        <f>IF('Scoring Chart'!BD62:BD63="Yes", 10, IF('Scoring Chart'!BD62:BD63="Partial", 5, 0))</f>
        <v>0</v>
      </c>
    </row>
    <row r="63" spans="1:56" ht="20.100000000000001" customHeight="1">
      <c r="A63" s="203"/>
      <c r="B63" s="207"/>
      <c r="C63" s="199"/>
      <c r="D63" s="223"/>
      <c r="E63" s="166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18"/>
    </row>
    <row r="64" spans="1:56" ht="20.100000000000001" customHeight="1">
      <c r="A64" s="203"/>
      <c r="B64" s="207"/>
      <c r="C64" s="198" t="s">
        <v>63</v>
      </c>
      <c r="D64" s="224">
        <v>10</v>
      </c>
      <c r="E64" s="165">
        <v>5</v>
      </c>
      <c r="F64" s="219">
        <f>IF('Scoring Chart'!F64:F65="Yes", 10, IF('Scoring Chart'!F64:F65="Partial", 5, 0))</f>
        <v>5</v>
      </c>
      <c r="G64" s="219">
        <f>IF('Scoring Chart'!G64:G65="Yes", 10, IF('Scoring Chart'!G64:G65="Partial", 5, 0))</f>
        <v>5</v>
      </c>
      <c r="H64" s="219">
        <f>IF('Scoring Chart'!H64:H65="Yes", 10, IF('Scoring Chart'!H64:H65="Partial", 5, 0))</f>
        <v>5</v>
      </c>
      <c r="I64" s="219">
        <f>IF('Scoring Chart'!I64:I65="Yes", 10, IF('Scoring Chart'!I64:I65="Partial", 5, 0))</f>
        <v>10</v>
      </c>
      <c r="J64" s="219">
        <f>IF('Scoring Chart'!J64:J65="Yes", 10, IF('Scoring Chart'!J64:J65="Partial", 5, 0))</f>
        <v>10</v>
      </c>
      <c r="K64" s="219">
        <f>IF('Scoring Chart'!K64:K65="Yes", 10, IF('Scoring Chart'!K64:K65="Partial", 5, 0))</f>
        <v>10</v>
      </c>
      <c r="L64" s="219">
        <f>IF('Scoring Chart'!L64:L65="Yes", 10, IF('Scoring Chart'!L64:L65="Partial", 5, 0))</f>
        <v>10</v>
      </c>
      <c r="M64" s="219">
        <f>IF('Scoring Chart'!M64:M65="Yes", 10, IF('Scoring Chart'!M64:M65="Partial", 5, 0))</f>
        <v>10</v>
      </c>
      <c r="N64" s="219">
        <f>IF('Scoring Chart'!N64:N65="Yes", 10, IF('Scoring Chart'!N64:N65="Partial", 5, 0))</f>
        <v>5</v>
      </c>
      <c r="O64" s="219">
        <f>IF('Scoring Chart'!O64:O65="Yes", 10, IF('Scoring Chart'!O64:O65="Partial", 5, 0))</f>
        <v>10</v>
      </c>
      <c r="P64" s="219">
        <f>IF('Scoring Chart'!P64:P65="Yes", 10, IF('Scoring Chart'!P64:P65="Partial", 5, 0))</f>
        <v>0</v>
      </c>
      <c r="Q64" s="219">
        <f>IF('Scoring Chart'!Q64:Q65="Yes", 10, IF('Scoring Chart'!Q64:Q65="Partial", 5, 0))</f>
        <v>10</v>
      </c>
      <c r="R64" s="219">
        <f>IF('Scoring Chart'!R64:R65="Yes", 10, IF('Scoring Chart'!R64:R65="Partial", 5, 0))</f>
        <v>0</v>
      </c>
      <c r="S64" s="219">
        <f>IF('Scoring Chart'!S64:S65="Yes", 10, IF('Scoring Chart'!S64:S65="Partial", 5, 0))</f>
        <v>5</v>
      </c>
      <c r="T64" s="219">
        <f>IF('Scoring Chart'!T64:T65="Yes", 10, IF('Scoring Chart'!T64:T65="Partial", 5, 0))</f>
        <v>0</v>
      </c>
      <c r="U64" s="219">
        <f>IF('Scoring Chart'!U64:U65="Yes", 10, IF('Scoring Chart'!U64:U65="Partial", 5, 0))</f>
        <v>0</v>
      </c>
      <c r="V64" s="219">
        <f>IF('Scoring Chart'!V64:V65="Yes", 10, IF('Scoring Chart'!V64:V65="Partial", 5, 0))</f>
        <v>5</v>
      </c>
      <c r="W64" s="219">
        <f>IF('Scoring Chart'!W64:W65="Yes", 10, IF('Scoring Chart'!W64:W65="Partial", 5, 0))</f>
        <v>10</v>
      </c>
      <c r="X64" s="219">
        <f>IF('Scoring Chart'!X64:X65="Yes", 10, IF('Scoring Chart'!X64:X65="Partial", 5, 0))</f>
        <v>0</v>
      </c>
      <c r="Y64" s="219">
        <f>IF('Scoring Chart'!Y64:Y65="Yes", 10, IF('Scoring Chart'!Y64:Y65="Partial", 5, 0))</f>
        <v>5</v>
      </c>
      <c r="Z64" s="219">
        <f>IF('Scoring Chart'!Z64:Z65="Yes", 10, IF('Scoring Chart'!Z64:Z65="Partial", 5, 0))</f>
        <v>5</v>
      </c>
      <c r="AA64" s="219">
        <f>IF('Scoring Chart'!AA64:AA65="Yes", 10, IF('Scoring Chart'!AA64:AA65="Partial", 5, 0))</f>
        <v>5</v>
      </c>
      <c r="AB64" s="219">
        <f>IF('Scoring Chart'!AB64:AB65="Yes", 10, IF('Scoring Chart'!AB64:AB65="Partial", 5, 0))</f>
        <v>0</v>
      </c>
      <c r="AC64" s="219">
        <f>IF('Scoring Chart'!AC64:AC65="Yes", 10, IF('Scoring Chart'!AC64:AC65="Partial", 5, 0))</f>
        <v>0</v>
      </c>
      <c r="AD64" s="219">
        <f>IF('Scoring Chart'!AD64:AD65="Yes", 10, IF('Scoring Chart'!AD64:AD65="Partial", 5, 0))</f>
        <v>0</v>
      </c>
      <c r="AE64" s="219">
        <f>IF('Scoring Chart'!AE64:AE65="Yes", 10, IF('Scoring Chart'!AE64:AE65="Partial", 5, 0))</f>
        <v>10</v>
      </c>
      <c r="AF64" s="219">
        <f>IF('Scoring Chart'!AF64:AF65="Yes", 10, IF('Scoring Chart'!AF64:AF65="Partial", 5, 0))</f>
        <v>0</v>
      </c>
      <c r="AG64" s="219">
        <f>IF('Scoring Chart'!AG64:AG65="Yes", 10, IF('Scoring Chart'!AG64:AG65="Partial", 5, 0))</f>
        <v>10</v>
      </c>
      <c r="AH64" s="219">
        <f>IF('Scoring Chart'!AH64:AH65="Yes", 10, IF('Scoring Chart'!AH64:AH65="Partial", 5, 0))</f>
        <v>10</v>
      </c>
      <c r="AI64" s="219">
        <f>IF('Scoring Chart'!AI64:AI65="Yes", 10, IF('Scoring Chart'!AI64:AI65="Partial", 5, 0))</f>
        <v>10</v>
      </c>
      <c r="AJ64" s="219">
        <f>IF('Scoring Chart'!AJ64:AJ65="Yes", 10, IF('Scoring Chart'!AJ64:AJ65="Partial", 5, 0))</f>
        <v>5</v>
      </c>
      <c r="AK64" s="219">
        <f>IF('Scoring Chart'!AK64:AK65="Yes", 10, IF('Scoring Chart'!AK64:AK65="Partial", 5, 0))</f>
        <v>0</v>
      </c>
      <c r="AL64" s="219">
        <f>IF('Scoring Chart'!AL64:AL65="Yes", 10, IF('Scoring Chart'!AL64:AL65="Partial", 5, 0))</f>
        <v>5</v>
      </c>
      <c r="AM64" s="219">
        <f>IF('Scoring Chart'!AM64:AM65="Yes", 10, IF('Scoring Chart'!AM64:AM65="Partial", 5, 0))</f>
        <v>5</v>
      </c>
      <c r="AN64" s="219">
        <f>IF('Scoring Chart'!AN64:AN65="Yes", 10, IF('Scoring Chart'!AN64:AN65="Partial", 5, 0))</f>
        <v>0</v>
      </c>
      <c r="AO64" s="219">
        <f>IF('Scoring Chart'!AO64:AO65="Yes", 10, IF('Scoring Chart'!AO64:AO65="Partial", 5, 0))</f>
        <v>10</v>
      </c>
      <c r="AP64" s="219">
        <f>IF('Scoring Chart'!AP64:AP65="Yes", 10, IF('Scoring Chart'!AP64:AP65="Partial", 5, 0))</f>
        <v>0</v>
      </c>
      <c r="AQ64" s="219">
        <f>IF('Scoring Chart'!AQ64:AQ65="Yes", 10, IF('Scoring Chart'!AQ64:AQ65="Partial", 5, 0))</f>
        <v>0</v>
      </c>
      <c r="AR64" s="219">
        <f>IF('Scoring Chart'!AR64:AR65="Yes", 10, IF('Scoring Chart'!AR64:AR65="Partial", 5, 0))</f>
        <v>5</v>
      </c>
      <c r="AS64" s="219">
        <f>IF('Scoring Chart'!AS64:AS65="Yes", 10, IF('Scoring Chart'!AS64:AS65="Partial", 5, 0))</f>
        <v>5</v>
      </c>
      <c r="AT64" s="219">
        <f>IF('Scoring Chart'!AT64:AT65="Yes", 10, IF('Scoring Chart'!AT64:AT65="Partial", 5, 0))</f>
        <v>10</v>
      </c>
      <c r="AU64" s="219">
        <f>IF('Scoring Chart'!AU64:AU65="Yes", 10, IF('Scoring Chart'!AU64:AU65="Partial", 5, 0))</f>
        <v>0</v>
      </c>
      <c r="AV64" s="219">
        <f>IF('Scoring Chart'!AV64:AV65="Yes", 10, IF('Scoring Chart'!AV64:AV65="Partial", 5, 0))</f>
        <v>0</v>
      </c>
      <c r="AW64" s="219">
        <f>IF('Scoring Chart'!AW64:AW65="Yes", 10, IF('Scoring Chart'!AW64:AW65="Partial", 5, 0))</f>
        <v>5</v>
      </c>
      <c r="AX64" s="219">
        <f>IF('Scoring Chart'!AX64:AX65="Yes", 10, IF('Scoring Chart'!AX64:AX65="Partial", 5, 0))</f>
        <v>0</v>
      </c>
      <c r="AY64" s="219">
        <f>IF('Scoring Chart'!AY64:AY65="Yes", 10, IF('Scoring Chart'!AY64:AY65="Partial", 5, 0))</f>
        <v>0</v>
      </c>
      <c r="AZ64" s="219">
        <f>IF('Scoring Chart'!AZ64:AZ65="Yes", 10, IF('Scoring Chart'!AZ64:AZ65="Partial", 5, 0))</f>
        <v>5</v>
      </c>
      <c r="BA64" s="219">
        <f>IF('Scoring Chart'!BA64:BA65="Yes", 10, IF('Scoring Chart'!BA64:BA65="Partial", 5, 0))</f>
        <v>5</v>
      </c>
      <c r="BB64" s="219">
        <f>IF('Scoring Chart'!BB64:BB65="Yes", 10, IF('Scoring Chart'!BB64:BB65="Partial", 5, 0))</f>
        <v>5</v>
      </c>
      <c r="BC64" s="219">
        <f>IF('Scoring Chart'!BC64:BC65="Yes", 10, IF('Scoring Chart'!BC64:BC65="Partial", 5, 0))</f>
        <v>10</v>
      </c>
      <c r="BD64" s="217">
        <f>IF('Scoring Chart'!BD64:BD65="Yes", 10, IF('Scoring Chart'!BD64:BD65="Partial", 5, 0))</f>
        <v>0</v>
      </c>
    </row>
    <row r="65" spans="1:56" ht="20.100000000000001" customHeight="1">
      <c r="A65" s="203"/>
      <c r="B65" s="207"/>
      <c r="C65" s="199"/>
      <c r="D65" s="223"/>
      <c r="E65" s="166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18"/>
    </row>
    <row r="66" spans="1:56" ht="20.100000000000001" customHeight="1">
      <c r="A66" s="203"/>
      <c r="B66" s="207" t="s">
        <v>66</v>
      </c>
      <c r="C66" s="208"/>
      <c r="D66" s="116">
        <v>20</v>
      </c>
      <c r="E66" s="73" t="s">
        <v>67</v>
      </c>
      <c r="F66" s="110">
        <f>SUM(F62:F65)</f>
        <v>10</v>
      </c>
      <c r="G66" s="110">
        <f t="shared" ref="G66:BD66" si="48">SUM(G62:G65)</f>
        <v>10</v>
      </c>
      <c r="H66" s="110">
        <f t="shared" si="48"/>
        <v>10</v>
      </c>
      <c r="I66" s="110">
        <f t="shared" si="48"/>
        <v>20</v>
      </c>
      <c r="J66" s="110">
        <f t="shared" si="48"/>
        <v>20</v>
      </c>
      <c r="K66" s="110">
        <f t="shared" si="48"/>
        <v>20</v>
      </c>
      <c r="L66" s="110">
        <f t="shared" si="48"/>
        <v>20</v>
      </c>
      <c r="M66" s="110">
        <f t="shared" si="48"/>
        <v>20</v>
      </c>
      <c r="N66" s="110">
        <f t="shared" si="48"/>
        <v>10</v>
      </c>
      <c r="O66" s="110">
        <f t="shared" si="48"/>
        <v>20</v>
      </c>
      <c r="P66" s="110">
        <f t="shared" si="48"/>
        <v>0</v>
      </c>
      <c r="Q66" s="110">
        <f t="shared" si="48"/>
        <v>20</v>
      </c>
      <c r="R66" s="110">
        <f t="shared" si="48"/>
        <v>0</v>
      </c>
      <c r="S66" s="110">
        <f t="shared" si="48"/>
        <v>10</v>
      </c>
      <c r="T66" s="110">
        <f t="shared" si="48"/>
        <v>5</v>
      </c>
      <c r="U66" s="110">
        <f t="shared" si="48"/>
        <v>0</v>
      </c>
      <c r="V66" s="110">
        <f t="shared" si="48"/>
        <v>10</v>
      </c>
      <c r="W66" s="110">
        <f t="shared" si="48"/>
        <v>20</v>
      </c>
      <c r="X66" s="110">
        <f t="shared" si="48"/>
        <v>0</v>
      </c>
      <c r="Y66" s="110">
        <f t="shared" si="48"/>
        <v>10</v>
      </c>
      <c r="Z66" s="110">
        <f t="shared" si="48"/>
        <v>10</v>
      </c>
      <c r="AA66" s="110">
        <f t="shared" si="48"/>
        <v>10</v>
      </c>
      <c r="AB66" s="110">
        <f t="shared" si="48"/>
        <v>0</v>
      </c>
      <c r="AC66" s="110">
        <f t="shared" si="48"/>
        <v>0</v>
      </c>
      <c r="AD66" s="110">
        <f t="shared" si="48"/>
        <v>0</v>
      </c>
      <c r="AE66" s="110">
        <f t="shared" si="48"/>
        <v>20</v>
      </c>
      <c r="AF66" s="110">
        <f t="shared" si="48"/>
        <v>0</v>
      </c>
      <c r="AG66" s="110">
        <f t="shared" si="48"/>
        <v>20</v>
      </c>
      <c r="AH66" s="110">
        <f t="shared" si="48"/>
        <v>20</v>
      </c>
      <c r="AI66" s="110">
        <f t="shared" si="48"/>
        <v>20</v>
      </c>
      <c r="AJ66" s="110">
        <f t="shared" si="48"/>
        <v>15</v>
      </c>
      <c r="AK66" s="110">
        <f t="shared" si="48"/>
        <v>0</v>
      </c>
      <c r="AL66" s="110">
        <f t="shared" si="48"/>
        <v>10</v>
      </c>
      <c r="AM66" s="110">
        <f t="shared" si="48"/>
        <v>10</v>
      </c>
      <c r="AN66" s="110">
        <f t="shared" si="48"/>
        <v>0</v>
      </c>
      <c r="AO66" s="110">
        <f t="shared" si="48"/>
        <v>20</v>
      </c>
      <c r="AP66" s="110">
        <f t="shared" si="48"/>
        <v>0</v>
      </c>
      <c r="AQ66" s="110">
        <f t="shared" si="48"/>
        <v>0</v>
      </c>
      <c r="AR66" s="110">
        <f t="shared" si="48"/>
        <v>10</v>
      </c>
      <c r="AS66" s="110">
        <f t="shared" si="48"/>
        <v>10</v>
      </c>
      <c r="AT66" s="110">
        <f t="shared" si="48"/>
        <v>20</v>
      </c>
      <c r="AU66" s="110">
        <f t="shared" si="48"/>
        <v>0</v>
      </c>
      <c r="AV66" s="110">
        <f t="shared" si="48"/>
        <v>0</v>
      </c>
      <c r="AW66" s="110">
        <f t="shared" si="48"/>
        <v>10</v>
      </c>
      <c r="AX66" s="110">
        <f t="shared" si="48"/>
        <v>0</v>
      </c>
      <c r="AY66" s="110">
        <f t="shared" si="48"/>
        <v>0</v>
      </c>
      <c r="AZ66" s="110">
        <f t="shared" si="48"/>
        <v>10</v>
      </c>
      <c r="BA66" s="110">
        <f t="shared" si="48"/>
        <v>10</v>
      </c>
      <c r="BB66" s="110">
        <f t="shared" si="48"/>
        <v>10</v>
      </c>
      <c r="BC66" s="110">
        <f t="shared" si="48"/>
        <v>20</v>
      </c>
      <c r="BD66" s="37">
        <f t="shared" si="48"/>
        <v>0</v>
      </c>
    </row>
    <row r="67" spans="1:56" ht="20.100000000000001" customHeight="1">
      <c r="A67" s="204"/>
      <c r="B67" s="205" t="s">
        <v>68</v>
      </c>
      <c r="C67" s="206"/>
      <c r="D67" s="38" t="s">
        <v>67</v>
      </c>
      <c r="E67" s="109">
        <v>10</v>
      </c>
      <c r="F67" s="39">
        <f>F66*(10/20)</f>
        <v>5</v>
      </c>
      <c r="G67" s="39">
        <f t="shared" ref="G67:BD67" si="49">G66*(10/20)</f>
        <v>5</v>
      </c>
      <c r="H67" s="39">
        <f t="shared" si="49"/>
        <v>5</v>
      </c>
      <c r="I67" s="39">
        <f t="shared" si="49"/>
        <v>10</v>
      </c>
      <c r="J67" s="39">
        <f t="shared" si="49"/>
        <v>10</v>
      </c>
      <c r="K67" s="39">
        <f t="shared" si="49"/>
        <v>10</v>
      </c>
      <c r="L67" s="39">
        <f t="shared" si="49"/>
        <v>10</v>
      </c>
      <c r="M67" s="39">
        <f t="shared" si="49"/>
        <v>10</v>
      </c>
      <c r="N67" s="39">
        <f t="shared" si="49"/>
        <v>5</v>
      </c>
      <c r="O67" s="39">
        <f t="shared" si="49"/>
        <v>10</v>
      </c>
      <c r="P67" s="39">
        <f t="shared" si="49"/>
        <v>0</v>
      </c>
      <c r="Q67" s="39">
        <f t="shared" si="49"/>
        <v>10</v>
      </c>
      <c r="R67" s="39">
        <f t="shared" si="49"/>
        <v>0</v>
      </c>
      <c r="S67" s="39">
        <f t="shared" si="49"/>
        <v>5</v>
      </c>
      <c r="T67" s="39">
        <f t="shared" si="49"/>
        <v>2.5</v>
      </c>
      <c r="U67" s="39">
        <f t="shared" si="49"/>
        <v>0</v>
      </c>
      <c r="V67" s="39">
        <f t="shared" si="49"/>
        <v>5</v>
      </c>
      <c r="W67" s="39">
        <f t="shared" si="49"/>
        <v>10</v>
      </c>
      <c r="X67" s="39">
        <f t="shared" si="49"/>
        <v>0</v>
      </c>
      <c r="Y67" s="39">
        <f t="shared" si="49"/>
        <v>5</v>
      </c>
      <c r="Z67" s="39">
        <f t="shared" si="49"/>
        <v>5</v>
      </c>
      <c r="AA67" s="39">
        <f t="shared" si="49"/>
        <v>5</v>
      </c>
      <c r="AB67" s="39">
        <f t="shared" si="49"/>
        <v>0</v>
      </c>
      <c r="AC67" s="39">
        <f t="shared" si="49"/>
        <v>0</v>
      </c>
      <c r="AD67" s="39">
        <f t="shared" si="49"/>
        <v>0</v>
      </c>
      <c r="AE67" s="39">
        <f t="shared" si="49"/>
        <v>10</v>
      </c>
      <c r="AF67" s="39">
        <f t="shared" si="49"/>
        <v>0</v>
      </c>
      <c r="AG67" s="39">
        <f t="shared" si="49"/>
        <v>10</v>
      </c>
      <c r="AH67" s="39">
        <f t="shared" si="49"/>
        <v>10</v>
      </c>
      <c r="AI67" s="39">
        <f t="shared" si="49"/>
        <v>10</v>
      </c>
      <c r="AJ67" s="39">
        <f t="shared" si="49"/>
        <v>7.5</v>
      </c>
      <c r="AK67" s="39">
        <f t="shared" si="49"/>
        <v>0</v>
      </c>
      <c r="AL67" s="39">
        <f t="shared" si="49"/>
        <v>5</v>
      </c>
      <c r="AM67" s="39">
        <f t="shared" si="49"/>
        <v>5</v>
      </c>
      <c r="AN67" s="39">
        <f t="shared" si="49"/>
        <v>0</v>
      </c>
      <c r="AO67" s="39">
        <f t="shared" si="49"/>
        <v>10</v>
      </c>
      <c r="AP67" s="39">
        <f t="shared" si="49"/>
        <v>0</v>
      </c>
      <c r="AQ67" s="39">
        <f t="shared" si="49"/>
        <v>0</v>
      </c>
      <c r="AR67" s="39">
        <f t="shared" si="49"/>
        <v>5</v>
      </c>
      <c r="AS67" s="39">
        <f t="shared" si="49"/>
        <v>5</v>
      </c>
      <c r="AT67" s="39">
        <f t="shared" si="49"/>
        <v>10</v>
      </c>
      <c r="AU67" s="39">
        <f t="shared" si="49"/>
        <v>0</v>
      </c>
      <c r="AV67" s="39">
        <f t="shared" si="49"/>
        <v>0</v>
      </c>
      <c r="AW67" s="39">
        <f t="shared" si="49"/>
        <v>5</v>
      </c>
      <c r="AX67" s="39">
        <f t="shared" si="49"/>
        <v>0</v>
      </c>
      <c r="AY67" s="39">
        <f t="shared" si="49"/>
        <v>0</v>
      </c>
      <c r="AZ67" s="39">
        <f t="shared" si="49"/>
        <v>5</v>
      </c>
      <c r="BA67" s="39">
        <f t="shared" si="49"/>
        <v>5</v>
      </c>
      <c r="BB67" s="39">
        <f t="shared" si="49"/>
        <v>5</v>
      </c>
      <c r="BC67" s="39">
        <f t="shared" si="49"/>
        <v>10</v>
      </c>
      <c r="BD67" s="40">
        <f t="shared" si="49"/>
        <v>0</v>
      </c>
    </row>
    <row r="68" spans="1:56" ht="37.5" customHeight="1">
      <c r="A68" s="229">
        <v>8</v>
      </c>
      <c r="B68" s="230" t="s">
        <v>81</v>
      </c>
      <c r="C68" s="231"/>
      <c r="D68" s="115">
        <v>10</v>
      </c>
      <c r="E68" s="67">
        <f>D68*(10/14)</f>
        <v>7.1428571428571432</v>
      </c>
      <c r="F68" s="113">
        <f>IF('Scoring Chart'!F68="Yes", 10, IF('Scoring Chart'!F68="Partial", 5, 0))</f>
        <v>10</v>
      </c>
      <c r="G68" s="113">
        <f>IF('Scoring Chart'!G68="Yes", 10, IF('Scoring Chart'!G68="Partial", 5, 0))</f>
        <v>10</v>
      </c>
      <c r="H68" s="113">
        <f>IF('Scoring Chart'!H68="Yes", 10, IF('Scoring Chart'!H68="Partial", 5, 0))</f>
        <v>10</v>
      </c>
      <c r="I68" s="113">
        <f>IF('Scoring Chart'!I68="Yes", 10, IF('Scoring Chart'!I68="Partial", 5, 0))</f>
        <v>10</v>
      </c>
      <c r="J68" s="113">
        <f>IF('Scoring Chart'!J68="Yes", 10, IF('Scoring Chart'!J68="Partial", 5, 0))</f>
        <v>10</v>
      </c>
      <c r="K68" s="113">
        <f>IF('Scoring Chart'!K68="Yes", 10, IF('Scoring Chart'!K68="Partial", 5, 0))</f>
        <v>5</v>
      </c>
      <c r="L68" s="113">
        <f>IF('Scoring Chart'!L68="Yes", 10, IF('Scoring Chart'!L68="Partial", 5, 0))</f>
        <v>10</v>
      </c>
      <c r="M68" s="113">
        <f>IF('Scoring Chart'!M68="Yes", 10, IF('Scoring Chart'!M68="Partial", 5, 0))</f>
        <v>10</v>
      </c>
      <c r="N68" s="113">
        <f>IF('Scoring Chart'!N68="Yes", 10, IF('Scoring Chart'!N68="Partial", 5, 0))</f>
        <v>10</v>
      </c>
      <c r="O68" s="113">
        <f>IF('Scoring Chart'!O68="Yes", 10, IF('Scoring Chart'!O68="Partial", 5, 0))</f>
        <v>5</v>
      </c>
      <c r="P68" s="113">
        <f>IF('Scoring Chart'!P68="Yes", 10, IF('Scoring Chart'!P68="Partial", 5, 0))</f>
        <v>10</v>
      </c>
      <c r="Q68" s="113">
        <f>IF('Scoring Chart'!Q68="Yes", 10, IF('Scoring Chart'!Q68="Partial", 5, 0))</f>
        <v>10</v>
      </c>
      <c r="R68" s="113">
        <f>IF('Scoring Chart'!R68="Yes", 10, IF('Scoring Chart'!R68="Partial", 5, 0))</f>
        <v>10</v>
      </c>
      <c r="S68" s="113">
        <f>IF('Scoring Chart'!S68="Yes", 10, IF('Scoring Chart'!S68="Partial", 5, 0))</f>
        <v>10</v>
      </c>
      <c r="T68" s="113">
        <f>IF('Scoring Chart'!T68="Yes", 10, IF('Scoring Chart'!T68="Partial", 5, 0))</f>
        <v>10</v>
      </c>
      <c r="U68" s="113">
        <f>IF('Scoring Chart'!U68="Yes", 10, IF('Scoring Chart'!U68="Partial", 5, 0))</f>
        <v>10</v>
      </c>
      <c r="V68" s="113">
        <f>IF('Scoring Chart'!V68="Yes", 10, IF('Scoring Chart'!V68="Partial", 5, 0))</f>
        <v>10</v>
      </c>
      <c r="W68" s="113">
        <f>IF('Scoring Chart'!W68="Yes", 10, IF('Scoring Chart'!W68="Partial", 5, 0))</f>
        <v>10</v>
      </c>
      <c r="X68" s="113">
        <f>IF('Scoring Chart'!X68="Yes", 10, IF('Scoring Chart'!X68="Partial", 5, 0))</f>
        <v>5</v>
      </c>
      <c r="Y68" s="113">
        <f>IF('Scoring Chart'!Y68="Yes", 10, IF('Scoring Chart'!Y68="Partial", 5, 0))</f>
        <v>10</v>
      </c>
      <c r="Z68" s="113">
        <f>IF('Scoring Chart'!Z68="Yes", 10, IF('Scoring Chart'!Z68="Partial", 5, 0))</f>
        <v>5</v>
      </c>
      <c r="AA68" s="113">
        <f>IF('Scoring Chart'!AA68="Yes", 10, IF('Scoring Chart'!AA68="Partial", 5, 0))</f>
        <v>5</v>
      </c>
      <c r="AB68" s="113">
        <f>IF('Scoring Chart'!AB68="Yes", 10, IF('Scoring Chart'!AB68="Partial", 5, 0))</f>
        <v>10</v>
      </c>
      <c r="AC68" s="113">
        <f>IF('Scoring Chart'!AC68="Yes", 10, IF('Scoring Chart'!AC68="Partial", 5, 0))</f>
        <v>10</v>
      </c>
      <c r="AD68" s="113">
        <f>IF('Scoring Chart'!AD68="Yes", 10, IF('Scoring Chart'!AD68="Partial", 5, 0))</f>
        <v>10</v>
      </c>
      <c r="AE68" s="113">
        <f>IF('Scoring Chart'!AE68="Yes", 10, IF('Scoring Chart'!AE68="Partial", 5, 0))</f>
        <v>10</v>
      </c>
      <c r="AF68" s="113">
        <f>IF('Scoring Chart'!AF68="Yes", 10, IF('Scoring Chart'!AF68="Partial", 5, 0))</f>
        <v>10</v>
      </c>
      <c r="AG68" s="113">
        <f>IF('Scoring Chart'!AG68="Yes", 10, IF('Scoring Chart'!AG68="Partial", 5, 0))</f>
        <v>10</v>
      </c>
      <c r="AH68" s="113">
        <f>IF('Scoring Chart'!AH68="Yes", 10, IF('Scoring Chart'!AH68="Partial", 5, 0))</f>
        <v>5</v>
      </c>
      <c r="AI68" s="113">
        <f>IF('Scoring Chart'!AI68="Yes", 10, IF('Scoring Chart'!AI68="Partial", 5, 0))</f>
        <v>10</v>
      </c>
      <c r="AJ68" s="113">
        <f>IF('Scoring Chart'!AJ68="Yes", 10, IF('Scoring Chart'!AJ68="Partial", 5, 0))</f>
        <v>5</v>
      </c>
      <c r="AK68" s="113">
        <f>IF('Scoring Chart'!AK68="Yes", 10, IF('Scoring Chart'!AK68="Partial", 5, 0))</f>
        <v>5</v>
      </c>
      <c r="AL68" s="113">
        <f>IF('Scoring Chart'!AL68="Yes", 10, IF('Scoring Chart'!AL68="Partial", 5, 0))</f>
        <v>5</v>
      </c>
      <c r="AM68" s="113">
        <f>IF('Scoring Chart'!AM68="Yes", 10, IF('Scoring Chart'!AM68="Partial", 5, 0))</f>
        <v>5</v>
      </c>
      <c r="AN68" s="113">
        <f>IF('Scoring Chart'!AN68="Yes", 10, IF('Scoring Chart'!AN68="Partial", 5, 0))</f>
        <v>0</v>
      </c>
      <c r="AO68" s="113">
        <f>IF('Scoring Chart'!AO68="Yes", 10, IF('Scoring Chart'!AO68="Partial", 5, 0))</f>
        <v>10</v>
      </c>
      <c r="AP68" s="113">
        <f>IF('Scoring Chart'!AP68="Yes", 10, IF('Scoring Chart'!AP68="Partial", 5, 0))</f>
        <v>10</v>
      </c>
      <c r="AQ68" s="113">
        <f>IF('Scoring Chart'!AQ68="Yes", 10, IF('Scoring Chart'!AQ68="Partial", 5, 0))</f>
        <v>10</v>
      </c>
      <c r="AR68" s="113">
        <f>IF('Scoring Chart'!AR68="Yes", 10, IF('Scoring Chart'!AR68="Partial", 5, 0))</f>
        <v>10</v>
      </c>
      <c r="AS68" s="113">
        <f>IF('Scoring Chart'!AS68="Yes", 10, IF('Scoring Chart'!AS68="Partial", 5, 0))</f>
        <v>10</v>
      </c>
      <c r="AT68" s="113">
        <f>IF('Scoring Chart'!AT68="Yes", 10, IF('Scoring Chart'!AT68="Partial", 5, 0))</f>
        <v>10</v>
      </c>
      <c r="AU68" s="113">
        <f>IF('Scoring Chart'!AU68="Yes", 10, IF('Scoring Chart'!AU68="Partial", 5, 0))</f>
        <v>10</v>
      </c>
      <c r="AV68" s="113">
        <f>IF('Scoring Chart'!AV68="Yes", 10, IF('Scoring Chart'!AV68="Partial", 5, 0))</f>
        <v>10</v>
      </c>
      <c r="AW68" s="113">
        <f>IF('Scoring Chart'!AW68="Yes", 10, IF('Scoring Chart'!AW68="Partial", 5, 0))</f>
        <v>10</v>
      </c>
      <c r="AX68" s="113">
        <f>IF('Scoring Chart'!AX68="Yes", 10, IF('Scoring Chart'!AX68="Partial", 5, 0))</f>
        <v>5</v>
      </c>
      <c r="AY68" s="113">
        <f>IF('Scoring Chart'!AY68="Yes", 10, IF('Scoring Chart'!AY68="Partial", 5, 0))</f>
        <v>10</v>
      </c>
      <c r="AZ68" s="113">
        <f>IF('Scoring Chart'!AZ68="Yes", 10, IF('Scoring Chart'!AZ68="Partial", 5, 0))</f>
        <v>0</v>
      </c>
      <c r="BA68" s="113">
        <f>IF('Scoring Chart'!BA68="Yes", 10, IF('Scoring Chart'!BA68="Partial", 5, 0))</f>
        <v>10</v>
      </c>
      <c r="BB68" s="113">
        <f>IF('Scoring Chart'!BB68="Yes", 10, IF('Scoring Chart'!BB68="Partial", 5, 0))</f>
        <v>10</v>
      </c>
      <c r="BC68" s="113">
        <f>IF('Scoring Chart'!BC68="Yes", 10, IF('Scoring Chart'!BC68="Partial", 5, 0))</f>
        <v>10</v>
      </c>
      <c r="BD68" s="36">
        <f>IF('Scoring Chart'!BD68="Yes", 10, IF('Scoring Chart'!BD68="Partial", 5, 0))</f>
        <v>5</v>
      </c>
    </row>
    <row r="69" spans="1:56" ht="43.5" customHeight="1">
      <c r="A69" s="227"/>
      <c r="B69" s="207" t="s">
        <v>82</v>
      </c>
      <c r="C69" s="208"/>
      <c r="D69" s="116">
        <v>2</v>
      </c>
      <c r="E69" s="70">
        <f t="shared" ref="E69:E70" si="50">D69*(10/14)</f>
        <v>1.4285714285714286</v>
      </c>
      <c r="F69" s="110">
        <f>IF('Scoring Chart'!F69="Yes", 2, IF('Scoring Chart'!F69="Partial", 1, 0))</f>
        <v>0</v>
      </c>
      <c r="G69" s="110">
        <f>IF('Scoring Chart'!G69="Yes", 2, IF('Scoring Chart'!G69="Partial", 1, 0))</f>
        <v>0</v>
      </c>
      <c r="H69" s="110">
        <f>IF('Scoring Chart'!H69="Yes", 2, IF('Scoring Chart'!H69="Partial", 1, 0))</f>
        <v>0</v>
      </c>
      <c r="I69" s="110">
        <f>IF('Scoring Chart'!I69="Yes", 2, IF('Scoring Chart'!I69="Partial", 1, 0))</f>
        <v>0</v>
      </c>
      <c r="J69" s="110">
        <f>IF('Scoring Chart'!J69="Yes", 2, IF('Scoring Chart'!J69="Partial", 1, 0))</f>
        <v>0</v>
      </c>
      <c r="K69" s="110">
        <f>IF('Scoring Chart'!K69="Yes", 2, IF('Scoring Chart'!K69="Partial", 1, 0))</f>
        <v>0</v>
      </c>
      <c r="L69" s="110">
        <f>IF('Scoring Chart'!L69="Yes", 2, IF('Scoring Chart'!L69="Partial", 1, 0))</f>
        <v>0</v>
      </c>
      <c r="M69" s="110">
        <v>1</v>
      </c>
      <c r="N69" s="110">
        <f>IF('Scoring Chart'!N69="Yes", 2, IF('Scoring Chart'!N69="Partial", 1, 0))</f>
        <v>1</v>
      </c>
      <c r="O69" s="110">
        <f>IF('Scoring Chart'!O69="Yes", 2, IF('Scoring Chart'!O69="Partial", 1, 0))</f>
        <v>0</v>
      </c>
      <c r="P69" s="110">
        <f>IF('Scoring Chart'!P69="Yes", 2, IF('Scoring Chart'!P69="Partial", 1, 0))</f>
        <v>0</v>
      </c>
      <c r="Q69" s="110">
        <f>IF('Scoring Chart'!Q69="Yes", 2, IF('Scoring Chart'!Q69="Partial", 1, 0))</f>
        <v>0</v>
      </c>
      <c r="R69" s="110">
        <v>1</v>
      </c>
      <c r="S69" s="110">
        <f>IF('Scoring Chart'!S69="Yes", 2, IF('Scoring Chart'!S69="Partial", 1, 0))</f>
        <v>0</v>
      </c>
      <c r="T69" s="110">
        <f>IF('Scoring Chart'!T69="Yes", 2, IF('Scoring Chart'!T69="Partial", 1, 0))</f>
        <v>0</v>
      </c>
      <c r="U69" s="110">
        <f>IF('Scoring Chart'!U69="Yes", 2, IF('Scoring Chart'!U69="Partial", 1, 0))</f>
        <v>0</v>
      </c>
      <c r="V69" s="110">
        <f>IF('Scoring Chart'!V69="Yes", 2, IF('Scoring Chart'!V69="Partial", 1, 0))</f>
        <v>0</v>
      </c>
      <c r="W69" s="110">
        <f>IF('Scoring Chart'!W69="Yes", 2, IF('Scoring Chart'!W69="Partial", 1, 0))</f>
        <v>0</v>
      </c>
      <c r="X69" s="110">
        <f>IF('Scoring Chart'!X69="Yes", 2, IF('Scoring Chart'!X69="Partial", 1, 0))</f>
        <v>0</v>
      </c>
      <c r="Y69" s="110">
        <f>IF('Scoring Chart'!Y69="Yes", 2, IF('Scoring Chart'!Y69="Partial", 1, 0))</f>
        <v>0</v>
      </c>
      <c r="Z69" s="110">
        <f>IF('Scoring Chart'!Z69="Yes", 2, IF('Scoring Chart'!Z69="Partial", 1, 0))</f>
        <v>0</v>
      </c>
      <c r="AA69" s="110">
        <f>IF('Scoring Chart'!AA69="Yes", 2, IF('Scoring Chart'!AA69="Partial", 1, 0))</f>
        <v>0</v>
      </c>
      <c r="AB69" s="110">
        <f>IF('Scoring Chart'!AB69="Yes", 2, IF('Scoring Chart'!AB69="Partial", 1, 0))</f>
        <v>0</v>
      </c>
      <c r="AC69" s="110">
        <v>1</v>
      </c>
      <c r="AD69" s="110">
        <f>IF('Scoring Chart'!AD69="Yes", 2, IF('Scoring Chart'!AD69="Partial", 1, 0))</f>
        <v>0</v>
      </c>
      <c r="AE69" s="110">
        <f>IF('Scoring Chart'!AE69="Yes", 2, IF('Scoring Chart'!AE69="Partial", 1, 0))</f>
        <v>0</v>
      </c>
      <c r="AF69" s="110">
        <f>IF('Scoring Chart'!AF69="Yes", 2, IF('Scoring Chart'!AF69="Partial", 1, 0))</f>
        <v>0</v>
      </c>
      <c r="AG69" s="110">
        <f>IF('Scoring Chart'!AG69="Yes", 2, IF('Scoring Chart'!AG69="Partial", 1, 0))</f>
        <v>0</v>
      </c>
      <c r="AH69" s="110">
        <f>IF('Scoring Chart'!AH69="Yes", 2, IF('Scoring Chart'!AH69="Partial", 1, 0))</f>
        <v>0</v>
      </c>
      <c r="AI69" s="110">
        <f>IF('Scoring Chart'!AI69="Yes", 2, IF('Scoring Chart'!AI69="Partial", 1, 0))</f>
        <v>0</v>
      </c>
      <c r="AJ69" s="110">
        <f>IF('Scoring Chart'!AJ69="Yes", 2, IF('Scoring Chart'!AJ69="Partial", 1, 0))</f>
        <v>0</v>
      </c>
      <c r="AK69" s="110">
        <f>IF('Scoring Chart'!AK69="Yes", 2, IF('Scoring Chart'!AK69="Partial", 1, 0))</f>
        <v>0</v>
      </c>
      <c r="AL69" s="110">
        <f>IF('Scoring Chart'!AL69="Yes", 2, IF('Scoring Chart'!AL69="Partial", 1, 0))</f>
        <v>0</v>
      </c>
      <c r="AM69" s="110">
        <f>IF('Scoring Chart'!AM69="Yes", 2, IF('Scoring Chart'!AM69="Partial", 1, 0))</f>
        <v>0</v>
      </c>
      <c r="AN69" s="110">
        <f>IF('Scoring Chart'!AN69="Yes", 2, IF('Scoring Chart'!AN69="Partial", 1, 0))</f>
        <v>0</v>
      </c>
      <c r="AO69" s="110">
        <f>IF('Scoring Chart'!AO69="Yes", 2, IF('Scoring Chart'!AO69="Partial", 1, 0))</f>
        <v>1</v>
      </c>
      <c r="AP69" s="110">
        <f>IF('Scoring Chart'!AP69="Yes", 2, IF('Scoring Chart'!AP69="Partial", 1, 0))</f>
        <v>0</v>
      </c>
      <c r="AQ69" s="110">
        <f>IF('Scoring Chart'!AQ69="Yes", 2, IF('Scoring Chart'!AQ69="Partial", 1, 0))</f>
        <v>0</v>
      </c>
      <c r="AR69" s="110">
        <f>IF('Scoring Chart'!AR69="Yes", 2, IF('Scoring Chart'!AR69="Partial", 1, 0))</f>
        <v>0</v>
      </c>
      <c r="AS69" s="110">
        <f>IF('Scoring Chart'!AS69="Yes", 2, IF('Scoring Chart'!AS69="Partial", 1, 0))</f>
        <v>0</v>
      </c>
      <c r="AT69" s="110">
        <f>IF('Scoring Chart'!AT69="Yes", 2, IF('Scoring Chart'!AT69="Partial", 1, 0))</f>
        <v>0</v>
      </c>
      <c r="AU69" s="110">
        <f>IF('Scoring Chart'!AU69="Yes", 2, IF('Scoring Chart'!AU69="Partial", 1, 0))</f>
        <v>0</v>
      </c>
      <c r="AV69" s="110">
        <f>IF('Scoring Chart'!AV69="Yes", 2, IF('Scoring Chart'!AV69="Partial", 1, 0))</f>
        <v>0</v>
      </c>
      <c r="AW69" s="110">
        <f>IF('Scoring Chart'!AW69="Yes", 2, IF('Scoring Chart'!AW69="Partial", 1, 0))</f>
        <v>0</v>
      </c>
      <c r="AX69" s="110">
        <f>IF('Scoring Chart'!AX69="Yes", 2, IF('Scoring Chart'!AX69="Partial", 1, 0))</f>
        <v>0</v>
      </c>
      <c r="AY69" s="110">
        <f>IF('Scoring Chart'!AY69="Yes", 2, IF('Scoring Chart'!AY69="Partial", 1, 0))</f>
        <v>0</v>
      </c>
      <c r="AZ69" s="110">
        <f>IF('Scoring Chart'!AZ69="Yes", 2, IF('Scoring Chart'!AZ69="Partial", 1, 0))</f>
        <v>0</v>
      </c>
      <c r="BA69" s="110">
        <f>IF('Scoring Chart'!BA69="Yes", 2, IF('Scoring Chart'!BA69="Partial", 1, 0))</f>
        <v>0</v>
      </c>
      <c r="BB69" s="110">
        <f>IF('Scoring Chart'!BB69="Yes", 2, IF('Scoring Chart'!BB69="Partial", 1, 0))</f>
        <v>0</v>
      </c>
      <c r="BC69" s="110">
        <f>IF('Scoring Chart'!BC69="Yes", 2, IF('Scoring Chart'!BC69="Partial", 1, 0))</f>
        <v>0</v>
      </c>
      <c r="BD69" s="37">
        <f>IF('Scoring Chart'!BD69="Yes", 2, IF('Scoring Chart'!BD69="Partial", 1, 0))</f>
        <v>0</v>
      </c>
    </row>
    <row r="70" spans="1:56" ht="37.5" customHeight="1">
      <c r="A70" s="227"/>
      <c r="B70" s="207" t="s">
        <v>83</v>
      </c>
      <c r="C70" s="208"/>
      <c r="D70" s="116">
        <v>2</v>
      </c>
      <c r="E70" s="70">
        <f t="shared" si="50"/>
        <v>1.4285714285714286</v>
      </c>
      <c r="F70" s="110">
        <f>IF('Scoring Chart'!F70="Yes", 2, IF('Scoring Chart'!F70="Partial", 1, 0))</f>
        <v>0</v>
      </c>
      <c r="G70" s="110">
        <f>IF('Scoring Chart'!G70="Yes", 2, IF('Scoring Chart'!G70="Partial", 1, 0))</f>
        <v>2</v>
      </c>
      <c r="H70" s="110">
        <f>IF('Scoring Chart'!H70="Yes", 2, IF('Scoring Chart'!H70="Partial", 1, 0))</f>
        <v>0</v>
      </c>
      <c r="I70" s="110">
        <f>IF('Scoring Chart'!I70="Yes", 2, IF('Scoring Chart'!I70="Partial", 1, 0))</f>
        <v>0</v>
      </c>
      <c r="J70" s="110">
        <f>IF('Scoring Chart'!J70="Yes", 2, IF('Scoring Chart'!J70="Partial", 1, 0))</f>
        <v>2</v>
      </c>
      <c r="K70" s="110">
        <f>IF('Scoring Chart'!K70="Yes", 2, IF('Scoring Chart'!K70="Partial", 1, 0))</f>
        <v>0</v>
      </c>
      <c r="L70" s="110">
        <f>IF('Scoring Chart'!L70="Yes", 2, IF('Scoring Chart'!L70="Partial", 1, 0))</f>
        <v>1</v>
      </c>
      <c r="M70" s="110">
        <f>IF('Scoring Chart'!M70="Yes", 2, IF('Scoring Chart'!M70="Partial", 1, 0))</f>
        <v>0</v>
      </c>
      <c r="N70" s="110">
        <f>IF('Scoring Chart'!N70="Yes", 2, IF('Scoring Chart'!N70="Partial", 1, 0))</f>
        <v>1</v>
      </c>
      <c r="O70" s="110">
        <f>IF('Scoring Chart'!O70="Yes", 2, IF('Scoring Chart'!O70="Partial", 1, 0))</f>
        <v>0</v>
      </c>
      <c r="P70" s="110">
        <f>IF('Scoring Chart'!P70="Yes", 2, IF('Scoring Chart'!P70="Partial", 1, 0))</f>
        <v>0</v>
      </c>
      <c r="Q70" s="110">
        <f>IF('Scoring Chart'!Q70="Yes", 2, IF('Scoring Chart'!Q70="Partial", 1, 0))</f>
        <v>1</v>
      </c>
      <c r="R70" s="110">
        <v>1</v>
      </c>
      <c r="S70" s="110">
        <f>IF('Scoring Chart'!S70="Yes", 2, IF('Scoring Chart'!S70="Partial", 1, 0))</f>
        <v>0</v>
      </c>
      <c r="T70" s="110">
        <f>IF('Scoring Chart'!T70="Yes", 2, IF('Scoring Chart'!T70="Partial", 1, 0))</f>
        <v>0</v>
      </c>
      <c r="U70" s="110">
        <f>IF('Scoring Chart'!U70="Yes", 2, IF('Scoring Chart'!U70="Partial", 1, 0))</f>
        <v>0</v>
      </c>
      <c r="V70" s="110">
        <f>IF('Scoring Chart'!V70="Yes", 2, IF('Scoring Chart'!V70="Partial", 1, 0))</f>
        <v>0</v>
      </c>
      <c r="W70" s="110">
        <f>IF('Scoring Chart'!W70="Yes", 2, IF('Scoring Chart'!W70="Partial", 1, 0))</f>
        <v>0</v>
      </c>
      <c r="X70" s="110">
        <f>IF('Scoring Chart'!X70="Yes", 2, IF('Scoring Chart'!X70="Partial", 1, 0))</f>
        <v>0</v>
      </c>
      <c r="Y70" s="110">
        <f>IF('Scoring Chart'!Y70="Yes", 2, IF('Scoring Chart'!Y70="Partial", 1, 0))</f>
        <v>0</v>
      </c>
      <c r="Z70" s="110">
        <v>1</v>
      </c>
      <c r="AA70" s="110">
        <f>IF('Scoring Chart'!AA70="Yes", 2, IF('Scoring Chart'!AA70="Partial", 1, 0))</f>
        <v>0</v>
      </c>
      <c r="AB70" s="110">
        <f>IF('Scoring Chart'!AB70="Yes", 2, IF('Scoring Chart'!AB70="Partial", 1, 0))</f>
        <v>0</v>
      </c>
      <c r="AC70" s="110">
        <v>1</v>
      </c>
      <c r="AD70" s="110">
        <f>IF('Scoring Chart'!AD70="Yes", 2, IF('Scoring Chart'!AD70="Partial", 1, 0))</f>
        <v>0</v>
      </c>
      <c r="AE70" s="110">
        <f>IF('Scoring Chart'!AE70="Yes", 2, IF('Scoring Chart'!AE70="Partial", 1, 0))</f>
        <v>0</v>
      </c>
      <c r="AF70" s="110">
        <f>IF('Scoring Chart'!AF70="Yes", 2, IF('Scoring Chart'!AF70="Partial", 1, 0))</f>
        <v>0</v>
      </c>
      <c r="AG70" s="110">
        <f>IF('Scoring Chart'!AG70="Yes", 2, IF('Scoring Chart'!AG70="Partial", 1, 0))</f>
        <v>1</v>
      </c>
      <c r="AH70" s="110">
        <f>IF('Scoring Chart'!AH70="Yes", 2, IF('Scoring Chart'!AH70="Partial", 1, 0))</f>
        <v>0</v>
      </c>
      <c r="AI70" s="110">
        <f>IF('Scoring Chart'!AI70="Yes", 2, IF('Scoring Chart'!AI70="Partial", 1, 0))</f>
        <v>0</v>
      </c>
      <c r="AJ70" s="110">
        <f>IF('Scoring Chart'!AJ70="Yes", 2, IF('Scoring Chart'!AJ70="Partial", 1, 0))</f>
        <v>0</v>
      </c>
      <c r="AK70" s="110">
        <f>IF('Scoring Chart'!AK70="Yes", 2, IF('Scoring Chart'!AK70="Partial", 1, 0))</f>
        <v>0</v>
      </c>
      <c r="AL70" s="110">
        <f>IF('Scoring Chart'!AL70="Yes", 2, IF('Scoring Chart'!AL70="Partial", 1, 0))</f>
        <v>0</v>
      </c>
      <c r="AM70" s="110">
        <f>IF('Scoring Chart'!AM70="Yes", 2, IF('Scoring Chart'!AM70="Partial", 1, 0))</f>
        <v>0</v>
      </c>
      <c r="AN70" s="110">
        <f>IF('Scoring Chart'!AN70="Yes", 2, IF('Scoring Chart'!AN70="Partial", 1, 0))</f>
        <v>0</v>
      </c>
      <c r="AO70" s="110">
        <f>IF('Scoring Chart'!AO70="Yes", 2, IF('Scoring Chart'!AO70="Partial", 1, 0))</f>
        <v>2</v>
      </c>
      <c r="AP70" s="110">
        <f>IF('Scoring Chart'!AP70="Yes", 2, IF('Scoring Chart'!AP70="Partial", 1, 0))</f>
        <v>0</v>
      </c>
      <c r="AQ70" s="110">
        <f>IF('Scoring Chart'!AQ70="Yes", 2, IF('Scoring Chart'!AQ70="Partial", 1, 0))</f>
        <v>0</v>
      </c>
      <c r="AR70" s="110">
        <f>IF('Scoring Chart'!AR70="Yes", 2, IF('Scoring Chart'!AR70="Partial", 1, 0))</f>
        <v>0</v>
      </c>
      <c r="AS70" s="110">
        <f>IF('Scoring Chart'!AS70="Yes", 2, IF('Scoring Chart'!AS70="Partial", 1, 0))</f>
        <v>0</v>
      </c>
      <c r="AT70" s="110">
        <f>IF('Scoring Chart'!AT70="Yes", 2, IF('Scoring Chart'!AT70="Partial", 1, 0))</f>
        <v>0</v>
      </c>
      <c r="AU70" s="110">
        <f>IF('Scoring Chart'!AU70="Yes", 2, IF('Scoring Chart'!AU70="Partial", 1, 0))</f>
        <v>0</v>
      </c>
      <c r="AV70" s="110">
        <f>IF('Scoring Chart'!AV70="Yes", 2, IF('Scoring Chart'!AV70="Partial", 1, 0))</f>
        <v>0</v>
      </c>
      <c r="AW70" s="110">
        <f>IF('Scoring Chart'!AW70="Yes", 2, IF('Scoring Chart'!AW70="Partial", 1, 0))</f>
        <v>0</v>
      </c>
      <c r="AX70" s="110">
        <f>IF('Scoring Chart'!AX70="Yes", 2, IF('Scoring Chart'!AX70="Partial", 1, 0))</f>
        <v>0</v>
      </c>
      <c r="AY70" s="110">
        <f>IF('Scoring Chart'!AY70="Yes", 2, IF('Scoring Chart'!AY70="Partial", 1, 0))</f>
        <v>0</v>
      </c>
      <c r="AZ70" s="110">
        <f>IF('Scoring Chart'!AZ70="Yes", 2, IF('Scoring Chart'!AZ70="Partial", 1, 0))</f>
        <v>0</v>
      </c>
      <c r="BA70" s="110">
        <f>IF('Scoring Chart'!BA70="Yes", 2, IF('Scoring Chart'!BA70="Partial", 1, 0))</f>
        <v>1</v>
      </c>
      <c r="BB70" s="110">
        <f>IF('Scoring Chart'!BB70="Yes", 2, IF('Scoring Chart'!BB70="Partial", 1, 0))</f>
        <v>0</v>
      </c>
      <c r="BC70" s="110">
        <f>IF('Scoring Chart'!BC70="Yes", 2, IF('Scoring Chart'!BC70="Partial", 1, 0))</f>
        <v>0</v>
      </c>
      <c r="BD70" s="37">
        <f>IF('Scoring Chart'!BD70="Yes", 2, IF('Scoring Chart'!BD70="Partial", 1, 0))</f>
        <v>0</v>
      </c>
    </row>
    <row r="71" spans="1:56" ht="20.100000000000001" customHeight="1">
      <c r="A71" s="227"/>
      <c r="B71" s="207" t="s">
        <v>66</v>
      </c>
      <c r="C71" s="208"/>
      <c r="D71" s="116">
        <v>14</v>
      </c>
      <c r="E71" s="73" t="s">
        <v>67</v>
      </c>
      <c r="F71" s="110">
        <f>SUM(F68:F70)</f>
        <v>10</v>
      </c>
      <c r="G71" s="110">
        <f t="shared" ref="G71:BD71" si="51">SUM(G68:G70)</f>
        <v>12</v>
      </c>
      <c r="H71" s="110">
        <f t="shared" si="51"/>
        <v>10</v>
      </c>
      <c r="I71" s="110">
        <f t="shared" si="51"/>
        <v>10</v>
      </c>
      <c r="J71" s="110">
        <f t="shared" si="51"/>
        <v>12</v>
      </c>
      <c r="K71" s="110">
        <f t="shared" si="51"/>
        <v>5</v>
      </c>
      <c r="L71" s="110">
        <f t="shared" si="51"/>
        <v>11</v>
      </c>
      <c r="M71" s="110">
        <f t="shared" si="51"/>
        <v>11</v>
      </c>
      <c r="N71" s="110">
        <f t="shared" si="51"/>
        <v>12</v>
      </c>
      <c r="O71" s="110">
        <f t="shared" si="51"/>
        <v>5</v>
      </c>
      <c r="P71" s="110">
        <f t="shared" si="51"/>
        <v>10</v>
      </c>
      <c r="Q71" s="110">
        <f t="shared" si="51"/>
        <v>11</v>
      </c>
      <c r="R71" s="110">
        <f t="shared" si="51"/>
        <v>12</v>
      </c>
      <c r="S71" s="110">
        <f t="shared" si="51"/>
        <v>10</v>
      </c>
      <c r="T71" s="110">
        <f t="shared" si="51"/>
        <v>10</v>
      </c>
      <c r="U71" s="110">
        <f t="shared" si="51"/>
        <v>10</v>
      </c>
      <c r="V71" s="110">
        <f t="shared" si="51"/>
        <v>10</v>
      </c>
      <c r="W71" s="110">
        <f t="shared" si="51"/>
        <v>10</v>
      </c>
      <c r="X71" s="110">
        <f t="shared" si="51"/>
        <v>5</v>
      </c>
      <c r="Y71" s="110">
        <f t="shared" si="51"/>
        <v>10</v>
      </c>
      <c r="Z71" s="110">
        <f t="shared" si="51"/>
        <v>6</v>
      </c>
      <c r="AA71" s="110">
        <f t="shared" si="51"/>
        <v>5</v>
      </c>
      <c r="AB71" s="110">
        <f t="shared" si="51"/>
        <v>10</v>
      </c>
      <c r="AC71" s="110">
        <f t="shared" si="51"/>
        <v>12</v>
      </c>
      <c r="AD71" s="110">
        <f t="shared" si="51"/>
        <v>10</v>
      </c>
      <c r="AE71" s="110">
        <f t="shared" si="51"/>
        <v>10</v>
      </c>
      <c r="AF71" s="110">
        <f t="shared" si="51"/>
        <v>10</v>
      </c>
      <c r="AG71" s="110">
        <f t="shared" si="51"/>
        <v>11</v>
      </c>
      <c r="AH71" s="110">
        <f t="shared" si="51"/>
        <v>5</v>
      </c>
      <c r="AI71" s="110">
        <f t="shared" si="51"/>
        <v>10</v>
      </c>
      <c r="AJ71" s="110">
        <f t="shared" si="51"/>
        <v>5</v>
      </c>
      <c r="AK71" s="110">
        <f t="shared" si="51"/>
        <v>5</v>
      </c>
      <c r="AL71" s="110">
        <f t="shared" si="51"/>
        <v>5</v>
      </c>
      <c r="AM71" s="110">
        <f t="shared" si="51"/>
        <v>5</v>
      </c>
      <c r="AN71" s="110">
        <f t="shared" si="51"/>
        <v>0</v>
      </c>
      <c r="AO71" s="110">
        <f t="shared" si="51"/>
        <v>13</v>
      </c>
      <c r="AP71" s="110">
        <f t="shared" si="51"/>
        <v>10</v>
      </c>
      <c r="AQ71" s="110">
        <f t="shared" si="51"/>
        <v>10</v>
      </c>
      <c r="AR71" s="110">
        <f t="shared" si="51"/>
        <v>10</v>
      </c>
      <c r="AS71" s="110">
        <f t="shared" si="51"/>
        <v>10</v>
      </c>
      <c r="AT71" s="110">
        <f t="shared" si="51"/>
        <v>10</v>
      </c>
      <c r="AU71" s="110">
        <f t="shared" si="51"/>
        <v>10</v>
      </c>
      <c r="AV71" s="110">
        <f t="shared" si="51"/>
        <v>10</v>
      </c>
      <c r="AW71" s="110">
        <f t="shared" si="51"/>
        <v>10</v>
      </c>
      <c r="AX71" s="110">
        <f t="shared" si="51"/>
        <v>5</v>
      </c>
      <c r="AY71" s="110">
        <f t="shared" si="51"/>
        <v>10</v>
      </c>
      <c r="AZ71" s="110">
        <f t="shared" si="51"/>
        <v>0</v>
      </c>
      <c r="BA71" s="110">
        <f t="shared" si="51"/>
        <v>11</v>
      </c>
      <c r="BB71" s="110">
        <f t="shared" si="51"/>
        <v>10</v>
      </c>
      <c r="BC71" s="110">
        <f t="shared" si="51"/>
        <v>10</v>
      </c>
      <c r="BD71" s="37">
        <f t="shared" si="51"/>
        <v>5</v>
      </c>
    </row>
    <row r="72" spans="1:56" ht="20.100000000000001" customHeight="1">
      <c r="A72" s="228"/>
      <c r="B72" s="205" t="s">
        <v>68</v>
      </c>
      <c r="C72" s="206"/>
      <c r="D72" s="42" t="s">
        <v>67</v>
      </c>
      <c r="E72" s="94">
        <v>10</v>
      </c>
      <c r="F72" s="75">
        <f ca="1">Background!F72</f>
        <v>7.1428571428571432</v>
      </c>
      <c r="G72" s="75">
        <f ca="1">Background!G72</f>
        <v>8.5714285714285712</v>
      </c>
      <c r="H72" s="75">
        <f ca="1">Background!H72</f>
        <v>7.1428571428571432</v>
      </c>
      <c r="I72" s="75">
        <f ca="1">Background!I72</f>
        <v>7.1428571428571432</v>
      </c>
      <c r="J72" s="75">
        <f ca="1">Background!J72</f>
        <v>8.5714285714285712</v>
      </c>
      <c r="K72" s="75">
        <f ca="1">Background!K72</f>
        <v>3.5714285714285716</v>
      </c>
      <c r="L72" s="75">
        <f ca="1">Background!L72</f>
        <v>7.8571428571428577</v>
      </c>
      <c r="M72" s="75">
        <f ca="1">Background!M72</f>
        <v>7.8571428571428577</v>
      </c>
      <c r="N72" s="75">
        <f ca="1">Background!N72</f>
        <v>8.5714285714285712</v>
      </c>
      <c r="O72" s="75">
        <f ca="1">Background!O72</f>
        <v>3.5714285714285716</v>
      </c>
      <c r="P72" s="75">
        <f ca="1">Background!P72</f>
        <v>7.1428571428571432</v>
      </c>
      <c r="Q72" s="75">
        <f ca="1">Background!Q72</f>
        <v>7.8571428571428577</v>
      </c>
      <c r="R72" s="75">
        <f ca="1">Background!R72</f>
        <v>8.5714285714285712</v>
      </c>
      <c r="S72" s="75">
        <f ca="1">Background!S72</f>
        <v>7.1428571428571432</v>
      </c>
      <c r="T72" s="75">
        <f ca="1">Background!T72</f>
        <v>7.1428571428571432</v>
      </c>
      <c r="U72" s="75">
        <f ca="1">Background!U72</f>
        <v>7.1428571428571432</v>
      </c>
      <c r="V72" s="75">
        <f ca="1">Background!V72</f>
        <v>7.1428571428571432</v>
      </c>
      <c r="W72" s="75">
        <f ca="1">Background!W72</f>
        <v>7.1428571428571432</v>
      </c>
      <c r="X72" s="75">
        <f ca="1">Background!X72</f>
        <v>3.5714285714285716</v>
      </c>
      <c r="Y72" s="75">
        <f ca="1">Background!Y72</f>
        <v>7.1428571428571432</v>
      </c>
      <c r="Z72" s="75">
        <f ca="1">Background!Z72</f>
        <v>4.2857142857142856</v>
      </c>
      <c r="AA72" s="75">
        <f ca="1">Background!AA72</f>
        <v>3.5714285714285716</v>
      </c>
      <c r="AB72" s="75">
        <f ca="1">Background!AB72</f>
        <v>7.1428571428571432</v>
      </c>
      <c r="AC72" s="75">
        <f ca="1">Background!AC72</f>
        <v>8.5714285714285712</v>
      </c>
      <c r="AD72" s="75">
        <f ca="1">Background!AD72</f>
        <v>7.1428571428571432</v>
      </c>
      <c r="AE72" s="75">
        <f ca="1">Background!AE72</f>
        <v>7.1428571428571432</v>
      </c>
      <c r="AF72" s="75">
        <f ca="1">Background!AF72</f>
        <v>7.1428571428571432</v>
      </c>
      <c r="AG72" s="75">
        <f ca="1">Background!AG72</f>
        <v>7.8571428571428577</v>
      </c>
      <c r="AH72" s="75">
        <f ca="1">Background!AH72</f>
        <v>3.5714285714285716</v>
      </c>
      <c r="AI72" s="75">
        <f ca="1">Background!AI72</f>
        <v>7.1428571428571432</v>
      </c>
      <c r="AJ72" s="75">
        <f ca="1">Background!AJ72</f>
        <v>3.5714285714285716</v>
      </c>
      <c r="AK72" s="75">
        <f ca="1">Background!AK72</f>
        <v>3.5714285714285716</v>
      </c>
      <c r="AL72" s="75">
        <f ca="1">Background!AL72</f>
        <v>3.5714285714285716</v>
      </c>
      <c r="AM72" s="75">
        <f ca="1">Background!AM72</f>
        <v>3.5714285714285716</v>
      </c>
      <c r="AN72" s="75">
        <f ca="1">Background!AN72</f>
        <v>0</v>
      </c>
      <c r="AO72" s="75">
        <f ca="1">Background!AO72</f>
        <v>9.2857142857142865</v>
      </c>
      <c r="AP72" s="88">
        <f ca="1">Background!AP72</f>
        <v>7.1428571428571432</v>
      </c>
      <c r="AQ72" s="75">
        <f ca="1">Background!AQ72</f>
        <v>7.1428571428571432</v>
      </c>
      <c r="AR72" s="75">
        <f ca="1">Background!AR72</f>
        <v>7.1428571428571432</v>
      </c>
      <c r="AS72" s="75">
        <f ca="1">Background!AS72</f>
        <v>7.1428571428571432</v>
      </c>
      <c r="AT72" s="75">
        <f ca="1">Background!AT72</f>
        <v>7.1428571428571432</v>
      </c>
      <c r="AU72" s="75">
        <f ca="1">Background!AU72</f>
        <v>7.1428571428571432</v>
      </c>
      <c r="AV72" s="75">
        <f ca="1">Background!AV72</f>
        <v>7.1428571428571432</v>
      </c>
      <c r="AW72" s="75">
        <f ca="1">Background!AW72</f>
        <v>7.1428571428571432</v>
      </c>
      <c r="AX72" s="75">
        <f ca="1">Background!AX72</f>
        <v>3.5714285714285716</v>
      </c>
      <c r="AY72" s="75">
        <f ca="1">Background!AY72</f>
        <v>7.1428571428571432</v>
      </c>
      <c r="AZ72" s="75">
        <f ca="1">Background!AZ72</f>
        <v>0</v>
      </c>
      <c r="BA72" s="75">
        <f ca="1">Background!BA72</f>
        <v>7.8571428571428577</v>
      </c>
      <c r="BB72" s="75">
        <f ca="1">Background!BB72</f>
        <v>7.1428571428571432</v>
      </c>
      <c r="BC72" s="75">
        <f ca="1">Background!BC72</f>
        <v>7.1428571428571432</v>
      </c>
      <c r="BD72" s="76">
        <f ca="1">Background!BD72</f>
        <v>3.5714285714285716</v>
      </c>
    </row>
    <row r="73" spans="1:56" ht="20.100000000000001" customHeight="1">
      <c r="A73" s="211">
        <v>9</v>
      </c>
      <c r="B73" s="214" t="s">
        <v>84</v>
      </c>
      <c r="C73" s="210" t="s">
        <v>85</v>
      </c>
      <c r="D73" s="252">
        <v>2</v>
      </c>
      <c r="E73" s="179">
        <f xml:space="preserve"> D73*(10/6)</f>
        <v>3.3333333333333335</v>
      </c>
      <c r="F73" s="254">
        <f>IF('Scoring Chart'!F73:F74="Yes", 2, IF('Scoring Chart'!F73:F74="Partial", 1, 0))</f>
        <v>2</v>
      </c>
      <c r="G73" s="254">
        <f>IF('Scoring Chart'!G73:G74="Yes", 2, IF('Scoring Chart'!G73:G74="Partial", 1, 0))</f>
        <v>2</v>
      </c>
      <c r="H73" s="254">
        <f>IF('Scoring Chart'!H73:H74="Yes", 2, IF('Scoring Chart'!H73:H74="Partial", 1, 0))</f>
        <v>2</v>
      </c>
      <c r="I73" s="254">
        <f>IF('Scoring Chart'!I73:I74="Yes", 2, IF('Scoring Chart'!I73:I74="Partial", 1, 0))</f>
        <v>0</v>
      </c>
      <c r="J73" s="254">
        <f>IF('Scoring Chart'!J73:J74="Yes", 2, IF('Scoring Chart'!J73:J74="Partial", 1, 0))</f>
        <v>2</v>
      </c>
      <c r="K73" s="254">
        <f>IF('Scoring Chart'!K73:K74="Yes", 2, IF('Scoring Chart'!K73:K74="Partial", 1, 0))</f>
        <v>1</v>
      </c>
      <c r="L73" s="254">
        <f>IF('Scoring Chart'!L73:L74="Yes", 2, IF('Scoring Chart'!L73:L74="Partial", 1, 0))</f>
        <v>2</v>
      </c>
      <c r="M73" s="254">
        <f>IF('Scoring Chart'!M73:M74="Yes", 2, IF('Scoring Chart'!M73:M74="Partial", 1, 0))</f>
        <v>2</v>
      </c>
      <c r="N73" s="254">
        <f>IF('Scoring Chart'!N73:N74="Yes", 2, IF('Scoring Chart'!N73:N74="Partial", 1, 0))</f>
        <v>2</v>
      </c>
      <c r="O73" s="254">
        <f>IF('Scoring Chart'!O73:O74="Yes", 2, IF('Scoring Chart'!O73:O74="Partial", 1, 0))</f>
        <v>2</v>
      </c>
      <c r="P73" s="254">
        <f>IF('Scoring Chart'!P73:P74="Yes", 2, IF('Scoring Chart'!P73:P74="Partial", 1, 0))</f>
        <v>0</v>
      </c>
      <c r="Q73" s="254">
        <f>IF('Scoring Chart'!Q73:Q74="Yes", 2, IF('Scoring Chart'!Q73:Q74="Partial", 1, 0))</f>
        <v>2</v>
      </c>
      <c r="R73" s="254">
        <f>IF('Scoring Chart'!R73:R74="Yes", 2, IF('Scoring Chart'!R73:R74="Partial", 1, 0))</f>
        <v>2</v>
      </c>
      <c r="S73" s="254">
        <f>IF('Scoring Chart'!S73:S74="Yes", 2, IF('Scoring Chart'!S73:S74="Partial", 1, 0))</f>
        <v>2</v>
      </c>
      <c r="T73" s="254">
        <f>IF('Scoring Chart'!T73:T74="Yes", 2, IF('Scoring Chart'!T73:T74="Partial", 1, 0))</f>
        <v>2</v>
      </c>
      <c r="U73" s="254">
        <f>IF('Scoring Chart'!U73:U74="Yes", 2, IF('Scoring Chart'!U73:U74="Partial", 1, 0))</f>
        <v>2</v>
      </c>
      <c r="V73" s="254">
        <f>IF('Scoring Chart'!V73:V74="Yes", 2, IF('Scoring Chart'!V73:V74="Partial", 1, 0))</f>
        <v>2</v>
      </c>
      <c r="W73" s="254">
        <f>IF('Scoring Chart'!W73:W74="Yes", 2, IF('Scoring Chart'!W73:W74="Partial", 1, 0))</f>
        <v>2</v>
      </c>
      <c r="X73" s="254">
        <f>IF('Scoring Chart'!X73:X74="Yes", 2, IF('Scoring Chart'!X73:X74="Partial", 1, 0))</f>
        <v>2</v>
      </c>
      <c r="Y73" s="254">
        <f>IF('Scoring Chart'!Y73:Y74="Yes", 2, IF('Scoring Chart'!Y73:Y74="Partial", 1, 0))</f>
        <v>2</v>
      </c>
      <c r="Z73" s="254">
        <f>IF('Scoring Chart'!Z73:Z74="Yes", 2, IF('Scoring Chart'!Z73:Z74="Partial", 1, 0))</f>
        <v>2</v>
      </c>
      <c r="AA73" s="254">
        <f>IF('Scoring Chart'!AA73:AA74="Yes", 2, IF('Scoring Chart'!AA73:AA74="Partial", 1, 0))</f>
        <v>2</v>
      </c>
      <c r="AB73" s="254">
        <f>IF('Scoring Chart'!AB73:AB74="Yes", 2, IF('Scoring Chart'!AB73:AB74="Partial", 1, 0))</f>
        <v>2</v>
      </c>
      <c r="AC73" s="254">
        <f>IF('Scoring Chart'!AC73:AC74="Yes", 2, IF('Scoring Chart'!AC73:AC74="Partial", 1, 0))</f>
        <v>2</v>
      </c>
      <c r="AD73" s="254">
        <f>IF('Scoring Chart'!AD73:AD74="Yes", 2, IF('Scoring Chart'!AD73:AD74="Partial", 1, 0))</f>
        <v>2</v>
      </c>
      <c r="AE73" s="254">
        <f>IF('Scoring Chart'!AE73:AE74="Yes", 2, IF('Scoring Chart'!AE73:AE74="Partial", 1, 0))</f>
        <v>2</v>
      </c>
      <c r="AF73" s="254">
        <f>IF('Scoring Chart'!AF73:AF74="Yes", 2, IF('Scoring Chart'!AF73:AF74="Partial", 1, 0))</f>
        <v>2</v>
      </c>
      <c r="AG73" s="254">
        <f>IF('Scoring Chart'!AG73:AG74="Yes", 2, IF('Scoring Chart'!AG73:AG74="Partial", 1, 0))</f>
        <v>2</v>
      </c>
      <c r="AH73" s="254">
        <f>IF('Scoring Chart'!AH73:AH74="Yes", 2, IF('Scoring Chart'!AH73:AH74="Partial", 1, 0))</f>
        <v>2</v>
      </c>
      <c r="AI73" s="254">
        <f>IF('Scoring Chart'!AI73:AI74="Yes", 2, IF('Scoring Chart'!AI73:AI74="Partial", 1, 0))</f>
        <v>2</v>
      </c>
      <c r="AJ73" s="254">
        <f>IF('Scoring Chart'!AJ73:AJ74="Yes", 2, IF('Scoring Chart'!AJ73:AJ74="Partial", 1, 0))</f>
        <v>2</v>
      </c>
      <c r="AK73" s="254">
        <f>IF('Scoring Chart'!AK73:AK74="Yes", 2, IF('Scoring Chart'!AK73:AK74="Partial", 1, 0))</f>
        <v>1</v>
      </c>
      <c r="AL73" s="254">
        <f>IF('Scoring Chart'!AL73:AL74="Yes", 2, IF('Scoring Chart'!AL73:AL74="Partial", 1, 0))</f>
        <v>2</v>
      </c>
      <c r="AM73" s="254">
        <f>IF('Scoring Chart'!AM73:AM74="Yes", 2, IF('Scoring Chart'!AM73:AM74="Partial", 1, 0))</f>
        <v>2</v>
      </c>
      <c r="AN73" s="254">
        <f>IF('Scoring Chart'!AN73:AN74="Yes", 2, IF('Scoring Chart'!AN73:AN74="Partial", 1, 0))</f>
        <v>2</v>
      </c>
      <c r="AO73" s="254">
        <f>IF('Scoring Chart'!AO73:AO74="Yes", 2, IF('Scoring Chart'!AO73:AO74="Partial", 1, 0))</f>
        <v>2</v>
      </c>
      <c r="AP73" s="254">
        <f>IF('Scoring Chart'!AP73:AP74="Yes", 2, IF('Scoring Chart'!AP73:AP74="Partial", 1, 0))</f>
        <v>2</v>
      </c>
      <c r="AQ73" s="254">
        <f>IF('Scoring Chart'!AQ73:AQ74="Yes", 2, IF('Scoring Chart'!AQ73:AQ74="Partial", 1, 0))</f>
        <v>0</v>
      </c>
      <c r="AR73" s="254">
        <f>IF('Scoring Chart'!AR73:AR74="Yes", 2, IF('Scoring Chart'!AR73:AR74="Partial", 1, 0))</f>
        <v>2</v>
      </c>
      <c r="AS73" s="254">
        <f>IF('Scoring Chart'!AS73:AS74="Yes", 2, IF('Scoring Chart'!AS73:AS74="Partial", 1, 0))</f>
        <v>2</v>
      </c>
      <c r="AT73" s="254">
        <f>IF('Scoring Chart'!AT73:AT74="Yes", 2, IF('Scoring Chart'!AT73:AT74="Partial", 1, 0))</f>
        <v>2</v>
      </c>
      <c r="AU73" s="254">
        <f>IF('Scoring Chart'!AU73:AU74="Yes", 2, IF('Scoring Chart'!AU73:AU74="Partial", 1, 0))</f>
        <v>2</v>
      </c>
      <c r="AV73" s="254">
        <f>IF('Scoring Chart'!AV73:AV74="Yes", 2, IF('Scoring Chart'!AV73:AV74="Partial", 1, 0))</f>
        <v>2</v>
      </c>
      <c r="AW73" s="254">
        <f>IF('Scoring Chart'!AW73:AW74="Yes", 2, IF('Scoring Chart'!AW73:AW74="Partial", 1, 0))</f>
        <v>2</v>
      </c>
      <c r="AX73" s="254">
        <f>IF('Scoring Chart'!AX73:AX74="Yes", 2, IF('Scoring Chart'!AX73:AX74="Partial", 1, 0))</f>
        <v>2</v>
      </c>
      <c r="AY73" s="254">
        <f>IF('Scoring Chart'!AY73:AY74="Yes", 2, IF('Scoring Chart'!AY73:AY74="Partial", 1, 0))</f>
        <v>2</v>
      </c>
      <c r="AZ73" s="254">
        <f>IF('Scoring Chart'!AZ73:AZ74="Yes", 2, IF('Scoring Chart'!AZ73:AZ74="Partial", 1, 0))</f>
        <v>2</v>
      </c>
      <c r="BA73" s="254">
        <f>IF('Scoring Chart'!BA73:BA74="Yes", 2, IF('Scoring Chart'!BA73:BA74="Partial", 1, 0))</f>
        <v>2</v>
      </c>
      <c r="BB73" s="254">
        <f>IF('Scoring Chart'!BB73:BB74="Yes", 2, IF('Scoring Chart'!BB73:BB74="Partial", 1, 0))</f>
        <v>2</v>
      </c>
      <c r="BC73" s="254">
        <f>IF('Scoring Chart'!BC73:BC74="Yes", 2, IF('Scoring Chart'!BC73:BC74="Partial", 1, 0))</f>
        <v>2</v>
      </c>
      <c r="BD73" s="255">
        <f>IF('Scoring Chart'!BD73:BD74="Yes", 2, IF('Scoring Chart'!BD73:BD74="Partial", 1, 0))</f>
        <v>2</v>
      </c>
    </row>
    <row r="74" spans="1:56" ht="20.100000000000001" customHeight="1">
      <c r="A74" s="212"/>
      <c r="B74" s="215"/>
      <c r="C74" s="199"/>
      <c r="D74" s="253"/>
      <c r="E74" s="180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6"/>
    </row>
    <row r="75" spans="1:56" ht="20.100000000000001" customHeight="1">
      <c r="A75" s="212"/>
      <c r="B75" s="215"/>
      <c r="C75" s="198" t="s">
        <v>86</v>
      </c>
      <c r="D75" s="253">
        <v>2</v>
      </c>
      <c r="E75" s="180">
        <f xml:space="preserve"> D75*(10/6)</f>
        <v>3.3333333333333335</v>
      </c>
      <c r="F75" s="254">
        <f>IF('Scoring Chart'!F75:F76="Yes", 2, IF('Scoring Chart'!F75:F76="Partial", 1, 0))</f>
        <v>2</v>
      </c>
      <c r="G75" s="254">
        <f>IF('Scoring Chart'!G75:G76="Yes", 2, IF('Scoring Chart'!G75:G76="Partial", 1, 0))</f>
        <v>2</v>
      </c>
      <c r="H75" s="254">
        <f>IF('Scoring Chart'!H75:H76="Yes", 2, IF('Scoring Chart'!H75:H76="Partial", 1, 0))</f>
        <v>2</v>
      </c>
      <c r="I75" s="254">
        <f>IF('Scoring Chart'!I75:I76="Yes", 2, IF('Scoring Chart'!I75:I76="Partial", 1, 0))</f>
        <v>0</v>
      </c>
      <c r="J75" s="254">
        <f>IF('Scoring Chart'!J75:J76="Yes", 2, IF('Scoring Chart'!J75:J76="Partial", 1, 0))</f>
        <v>2</v>
      </c>
      <c r="K75" s="254">
        <f>IF('Scoring Chart'!K75:K76="Yes", 2, IF('Scoring Chart'!K75:K76="Partial", 1, 0))</f>
        <v>1</v>
      </c>
      <c r="L75" s="254">
        <f>IF('Scoring Chart'!L75:L76="Yes", 2, IF('Scoring Chart'!L75:L76="Partial", 1, 0))</f>
        <v>2</v>
      </c>
      <c r="M75" s="254">
        <f>IF('Scoring Chart'!M75:M76="Yes", 2, IF('Scoring Chart'!M75:M76="Partial", 1, 0))</f>
        <v>2</v>
      </c>
      <c r="N75" s="254">
        <f>IF('Scoring Chart'!N75:N76="Yes", 2, IF('Scoring Chart'!N75:N76="Partial", 1, 0))</f>
        <v>2</v>
      </c>
      <c r="O75" s="254">
        <f>IF('Scoring Chart'!O75:O76="Yes", 2, IF('Scoring Chart'!O75:O76="Partial", 1, 0))</f>
        <v>2</v>
      </c>
      <c r="P75" s="254">
        <f>IF('Scoring Chart'!P75:P76="Yes", 2, IF('Scoring Chart'!P75:P76="Partial", 1, 0))</f>
        <v>0</v>
      </c>
      <c r="Q75" s="254">
        <f>IF('Scoring Chart'!Q75:Q76="Yes", 2, IF('Scoring Chart'!Q75:Q76="Partial", 1, 0))</f>
        <v>2</v>
      </c>
      <c r="R75" s="254">
        <f>IF('Scoring Chart'!R75:R76="Yes", 2, IF('Scoring Chart'!R75:R76="Partial", 1, 0))</f>
        <v>2</v>
      </c>
      <c r="S75" s="254">
        <f>IF('Scoring Chart'!S75:S76="Yes", 2, IF('Scoring Chart'!S75:S76="Partial", 1, 0))</f>
        <v>2</v>
      </c>
      <c r="T75" s="254">
        <f>IF('Scoring Chart'!T75:T76="Yes", 2, IF('Scoring Chart'!T75:T76="Partial", 1, 0))</f>
        <v>0</v>
      </c>
      <c r="U75" s="254">
        <f>IF('Scoring Chart'!U75:U76="Yes", 2, IF('Scoring Chart'!U75:U76="Partial", 1, 0))</f>
        <v>2</v>
      </c>
      <c r="V75" s="254">
        <f>IF('Scoring Chart'!V75:V76="Yes", 2, IF('Scoring Chart'!V75:V76="Partial", 1, 0))</f>
        <v>2</v>
      </c>
      <c r="W75" s="254">
        <f>IF('Scoring Chart'!W75:W76="Yes", 2, IF('Scoring Chart'!W75:W76="Partial", 1, 0))</f>
        <v>2</v>
      </c>
      <c r="X75" s="254">
        <f>IF('Scoring Chart'!X75:X76="Yes", 2, IF('Scoring Chart'!X75:X76="Partial", 1, 0))</f>
        <v>0</v>
      </c>
      <c r="Y75" s="254">
        <f>IF('Scoring Chart'!Y75:Y76="Yes", 2, IF('Scoring Chart'!Y75:Y76="Partial", 1, 0))</f>
        <v>2</v>
      </c>
      <c r="Z75" s="254">
        <f>IF('Scoring Chart'!Z75:Z76="Yes", 2, IF('Scoring Chart'!Z75:Z76="Partial", 1, 0))</f>
        <v>2</v>
      </c>
      <c r="AA75" s="254">
        <f>IF('Scoring Chart'!AA75:AA76="Yes", 2, IF('Scoring Chart'!AA75:AA76="Partial", 1, 0))</f>
        <v>2</v>
      </c>
      <c r="AB75" s="254">
        <f>IF('Scoring Chart'!AB75:AB76="Yes", 2, IF('Scoring Chart'!AB75:AB76="Partial", 1, 0))</f>
        <v>2</v>
      </c>
      <c r="AC75" s="254">
        <f>IF('Scoring Chart'!AC75:AC76="Yes", 2, IF('Scoring Chart'!AC75:AC76="Partial", 1, 0))</f>
        <v>2</v>
      </c>
      <c r="AD75" s="254">
        <f>IF('Scoring Chart'!AD75:AD76="Yes", 2, IF('Scoring Chart'!AD75:AD76="Partial", 1, 0))</f>
        <v>2</v>
      </c>
      <c r="AE75" s="254">
        <f>IF('Scoring Chart'!AE75:AE76="Yes", 2, IF('Scoring Chart'!AE75:AE76="Partial", 1, 0))</f>
        <v>2</v>
      </c>
      <c r="AF75" s="254">
        <f>IF('Scoring Chart'!AF75:AF76="Yes", 2, IF('Scoring Chart'!AF75:AF76="Partial", 1, 0))</f>
        <v>2</v>
      </c>
      <c r="AG75" s="254">
        <f>IF('Scoring Chart'!AG75:AG76="Yes", 2, IF('Scoring Chart'!AG75:AG76="Partial", 1, 0))</f>
        <v>2</v>
      </c>
      <c r="AH75" s="254">
        <f>IF('Scoring Chart'!AH75:AH76="Yes", 2, IF('Scoring Chart'!AH75:AH76="Partial", 1, 0))</f>
        <v>2</v>
      </c>
      <c r="AI75" s="254">
        <f>IF('Scoring Chart'!AI75:AI76="Yes", 2, IF('Scoring Chart'!AI75:AI76="Partial", 1, 0))</f>
        <v>2</v>
      </c>
      <c r="AJ75" s="254">
        <f>IF('Scoring Chart'!AJ75:AJ76="Yes", 2, IF('Scoring Chart'!AJ75:AJ76="Partial", 1, 0))</f>
        <v>2</v>
      </c>
      <c r="AK75" s="254">
        <f>IF('Scoring Chart'!AK75:AK76="Yes", 2, IF('Scoring Chart'!AK75:AK76="Partial", 1, 0))</f>
        <v>1</v>
      </c>
      <c r="AL75" s="254">
        <f>IF('Scoring Chart'!AL75:AL76="Yes", 2, IF('Scoring Chart'!AL75:AL76="Partial", 1, 0))</f>
        <v>2</v>
      </c>
      <c r="AM75" s="254">
        <f>IF('Scoring Chart'!AM75:AM76="Yes", 2, IF('Scoring Chart'!AM75:AM76="Partial", 1, 0))</f>
        <v>2</v>
      </c>
      <c r="AN75" s="254">
        <f>IF('Scoring Chart'!AN75:AN76="Yes", 2, IF('Scoring Chart'!AN75:AN76="Partial", 1, 0))</f>
        <v>2</v>
      </c>
      <c r="AO75" s="254">
        <f>IF('Scoring Chart'!AO75:AO76="Yes", 2, IF('Scoring Chart'!AO75:AO76="Partial", 1, 0))</f>
        <v>2</v>
      </c>
      <c r="AP75" s="254">
        <f>IF('Scoring Chart'!AP75:AP76="Yes", 2, IF('Scoring Chart'!AP75:AP76="Partial", 1, 0))</f>
        <v>2</v>
      </c>
      <c r="AQ75" s="254">
        <f>IF('Scoring Chart'!AQ75:AQ76="Yes", 2, IF('Scoring Chart'!AQ75:AQ76="Partial", 1, 0))</f>
        <v>0</v>
      </c>
      <c r="AR75" s="254">
        <f>IF('Scoring Chart'!AR75:AR76="Yes", 2, IF('Scoring Chart'!AR75:AR76="Partial", 1, 0))</f>
        <v>2</v>
      </c>
      <c r="AS75" s="254">
        <f>IF('Scoring Chart'!AS75:AS76="Yes", 2, IF('Scoring Chart'!AS75:AS76="Partial", 1, 0))</f>
        <v>2</v>
      </c>
      <c r="AT75" s="254">
        <f>IF('Scoring Chart'!AT75:AT76="Yes", 2, IF('Scoring Chart'!AT75:AT76="Partial", 1, 0))</f>
        <v>2</v>
      </c>
      <c r="AU75" s="254">
        <f>IF('Scoring Chart'!AU75:AU76="Yes", 2, IF('Scoring Chart'!AU75:AU76="Partial", 1, 0))</f>
        <v>2</v>
      </c>
      <c r="AV75" s="254">
        <f>IF('Scoring Chart'!AV75:AV76="Yes", 2, IF('Scoring Chart'!AV75:AV76="Partial", 1, 0))</f>
        <v>2</v>
      </c>
      <c r="AW75" s="254">
        <f>IF('Scoring Chart'!AW75:AW76="Yes", 2, IF('Scoring Chart'!AW75:AW76="Partial", 1, 0))</f>
        <v>2</v>
      </c>
      <c r="AX75" s="254">
        <f>IF('Scoring Chart'!AX75:AX76="Yes", 2, IF('Scoring Chart'!AX75:AX76="Partial", 1, 0))</f>
        <v>2</v>
      </c>
      <c r="AY75" s="254">
        <f>IF('Scoring Chart'!AY75:AY76="Yes", 2, IF('Scoring Chart'!AY75:AY76="Partial", 1, 0))</f>
        <v>2</v>
      </c>
      <c r="AZ75" s="254">
        <f>IF('Scoring Chart'!AZ75:AZ76="Yes", 2, IF('Scoring Chart'!AZ75:AZ76="Partial", 1, 0))</f>
        <v>2</v>
      </c>
      <c r="BA75" s="254">
        <f>IF('Scoring Chart'!BA75:BA76="Yes", 2, IF('Scoring Chart'!BA75:BA76="Partial", 1, 0))</f>
        <v>2</v>
      </c>
      <c r="BB75" s="254">
        <f>IF('Scoring Chart'!BB75:BB76="Yes", 2, IF('Scoring Chart'!BB75:BB76="Partial", 1, 0))</f>
        <v>2</v>
      </c>
      <c r="BC75" s="254">
        <f>IF('Scoring Chart'!BC75:BC76="Yes", 2, IF('Scoring Chart'!BC75:BC76="Partial", 1, 0))</f>
        <v>2</v>
      </c>
      <c r="BD75" s="256">
        <f>IF('Scoring Chart'!BD75:BD76="Yes", 2, IF('Scoring Chart'!BD75:BD76="Partial", 1, 0))</f>
        <v>2</v>
      </c>
    </row>
    <row r="76" spans="1:56" ht="20.100000000000001" customHeight="1">
      <c r="A76" s="212"/>
      <c r="B76" s="215"/>
      <c r="C76" s="199"/>
      <c r="D76" s="253"/>
      <c r="E76" s="180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6"/>
    </row>
    <row r="77" spans="1:56" ht="20.100000000000001" customHeight="1">
      <c r="A77" s="212"/>
      <c r="B77" s="215"/>
      <c r="C77" s="209" t="s">
        <v>87</v>
      </c>
      <c r="D77" s="253">
        <v>2</v>
      </c>
      <c r="E77" s="180">
        <f>D77*(10/6)</f>
        <v>3.3333333333333335</v>
      </c>
      <c r="F77" s="254">
        <f>IF('Scoring Chart'!F77:F78="Yes", 2, IF('Scoring Chart'!F77:F78="Partial", 1, 0))</f>
        <v>1</v>
      </c>
      <c r="G77" s="254">
        <f>IF('Scoring Chart'!G77:G78="Yes", 2, IF('Scoring Chart'!G77:G78="Partial", 1, 0))</f>
        <v>2</v>
      </c>
      <c r="H77" s="254">
        <f>IF('Scoring Chart'!H77:H78="Yes", 2, IF('Scoring Chart'!H77:H78="Partial", 1, 0))</f>
        <v>0</v>
      </c>
      <c r="I77" s="254">
        <f>IF('Scoring Chart'!I77:I78="Yes", 2, IF('Scoring Chart'!I77:I78="Partial", 1, 0))</f>
        <v>0</v>
      </c>
      <c r="J77" s="254">
        <f>IF('Scoring Chart'!J77:J78="Yes", 2, IF('Scoring Chart'!J77:J78="Partial", 1, 0))</f>
        <v>2</v>
      </c>
      <c r="K77" s="254">
        <f>IF('Scoring Chart'!K77:K78="Yes", 2, IF('Scoring Chart'!K77:K78="Partial", 1, 0))</f>
        <v>1</v>
      </c>
      <c r="L77" s="254">
        <f>IF('Scoring Chart'!L77:L78="Yes", 2, IF('Scoring Chart'!L77:L78="Partial", 1, 0))</f>
        <v>1</v>
      </c>
      <c r="M77" s="254">
        <f>IF('Scoring Chart'!M77:M78="Yes", 2, IF('Scoring Chart'!M77:M78="Partial", 1, 0))</f>
        <v>2</v>
      </c>
      <c r="N77" s="254">
        <f>IF('Scoring Chart'!N77:N78="Yes", 2, IF('Scoring Chart'!N77:N78="Partial", 1, 0))</f>
        <v>2</v>
      </c>
      <c r="O77" s="254">
        <f>IF('Scoring Chart'!O77:O78="Yes", 2, IF('Scoring Chart'!O77:O78="Partial", 1, 0))</f>
        <v>2</v>
      </c>
      <c r="P77" s="254">
        <f>IF('Scoring Chart'!P77:P78="Yes", 2, IF('Scoring Chart'!P77:P78="Partial", 1, 0))</f>
        <v>0</v>
      </c>
      <c r="Q77" s="254">
        <f>IF('Scoring Chart'!Q77:Q78="Yes", 2, IF('Scoring Chart'!Q77:Q78="Partial", 1, 0))</f>
        <v>2</v>
      </c>
      <c r="R77" s="254">
        <f>IF('Scoring Chart'!R77:R78="Yes", 2, IF('Scoring Chart'!R77:R78="Partial", 1, 0))</f>
        <v>0</v>
      </c>
      <c r="S77" s="254">
        <f>IF('Scoring Chart'!S77:S78="Yes", 2, IF('Scoring Chart'!S77:S78="Partial", 1, 0))</f>
        <v>2</v>
      </c>
      <c r="T77" s="254">
        <f>IF('Scoring Chart'!T77:T78="Yes", 2, IF('Scoring Chart'!T77:T78="Partial", 1, 0))</f>
        <v>0</v>
      </c>
      <c r="U77" s="254">
        <f>IF('Scoring Chart'!U77:U78="Yes", 2, IF('Scoring Chart'!U77:U78="Partial", 1, 0))</f>
        <v>2</v>
      </c>
      <c r="V77" s="254">
        <f>IF('Scoring Chart'!V77:V78="Yes", 2, IF('Scoring Chart'!V77:V78="Partial", 1, 0))</f>
        <v>1</v>
      </c>
      <c r="W77" s="254">
        <f>IF('Scoring Chart'!W77:W78="Yes", 2, IF('Scoring Chart'!W77:W78="Partial", 1, 0))</f>
        <v>0</v>
      </c>
      <c r="X77" s="254">
        <f>IF('Scoring Chart'!X77:X78="Yes", 2, IF('Scoring Chart'!X77:X78="Partial", 1, 0))</f>
        <v>0</v>
      </c>
      <c r="Y77" s="254">
        <f>IF('Scoring Chart'!Y77:Y78="Yes", 2, IF('Scoring Chart'!Y77:Y78="Partial", 1, 0))</f>
        <v>2</v>
      </c>
      <c r="Z77" s="254">
        <f>IF('Scoring Chart'!Z77:Z78="Yes", 2, IF('Scoring Chart'!Z77:Z78="Partial", 1, 0))</f>
        <v>2</v>
      </c>
      <c r="AA77" s="254">
        <f>IF('Scoring Chart'!AA77:AA78="Yes", 2, IF('Scoring Chart'!AA77:AA78="Partial", 1, 0))</f>
        <v>2</v>
      </c>
      <c r="AB77" s="254">
        <f>IF('Scoring Chart'!AB77:AB78="Yes", 2, IF('Scoring Chart'!AB77:AB78="Partial", 1, 0))</f>
        <v>0</v>
      </c>
      <c r="AC77" s="254">
        <f>IF('Scoring Chart'!AC77:AC78="Yes", 2, IF('Scoring Chart'!AC77:AC78="Partial", 1, 0))</f>
        <v>2</v>
      </c>
      <c r="AD77" s="254">
        <f>IF('Scoring Chart'!AD77:AD78="Yes", 2, IF('Scoring Chart'!AD77:AD78="Partial", 1, 0))</f>
        <v>2</v>
      </c>
      <c r="AE77" s="254">
        <f>IF('Scoring Chart'!AE77:AE78="Yes", 2, IF('Scoring Chart'!AE77:AE78="Partial", 1, 0))</f>
        <v>0</v>
      </c>
      <c r="AF77" s="254">
        <f>IF('Scoring Chart'!AF77:AF78="Yes", 2, IF('Scoring Chart'!AF77:AF78="Partial", 1, 0))</f>
        <v>2</v>
      </c>
      <c r="AG77" s="254">
        <f>IF('Scoring Chart'!AG77:AG78="Yes", 2, IF('Scoring Chart'!AG77:AG78="Partial", 1, 0))</f>
        <v>2</v>
      </c>
      <c r="AH77" s="254">
        <f>IF('Scoring Chart'!AH77:AH78="Yes", 2, IF('Scoring Chart'!AH77:AH78="Partial", 1, 0))</f>
        <v>2</v>
      </c>
      <c r="AI77" s="254">
        <f>IF('Scoring Chart'!AI77:AI78="Yes", 2, IF('Scoring Chart'!AI77:AI78="Partial", 1, 0))</f>
        <v>2</v>
      </c>
      <c r="AJ77" s="254">
        <f>IF('Scoring Chart'!AJ77:AJ78="Yes", 2, IF('Scoring Chart'!AJ77:AJ78="Partial", 1, 0))</f>
        <v>2</v>
      </c>
      <c r="AK77" s="254">
        <f>IF('Scoring Chart'!AK77:AK78="Yes", 2, IF('Scoring Chart'!AK77:AK78="Partial", 1, 0))</f>
        <v>1</v>
      </c>
      <c r="AL77" s="254">
        <f>IF('Scoring Chart'!AL77:AL78="Yes", 2, IF('Scoring Chart'!AL77:AL78="Partial", 1, 0))</f>
        <v>2</v>
      </c>
      <c r="AM77" s="254">
        <f>IF('Scoring Chart'!AM77:AM78="Yes", 2, IF('Scoring Chart'!AM77:AM78="Partial", 1, 0))</f>
        <v>0</v>
      </c>
      <c r="AN77" s="254">
        <f>IF('Scoring Chart'!AN77:AN78="Yes", 2, IF('Scoring Chart'!AN77:AN78="Partial", 1, 0))</f>
        <v>2</v>
      </c>
      <c r="AO77" s="254">
        <f>IF('Scoring Chart'!AO77:AO78="Yes", 2, IF('Scoring Chart'!AO77:AO78="Partial", 1, 0))</f>
        <v>2</v>
      </c>
      <c r="AP77" s="254">
        <f>IF('Scoring Chart'!AP77:AP78="Yes", 2, IF('Scoring Chart'!AP77:AP78="Partial", 1, 0))</f>
        <v>2</v>
      </c>
      <c r="AQ77" s="254">
        <f>IF('Scoring Chart'!AQ77:AQ78="Yes", 2, IF('Scoring Chart'!AQ77:AQ78="Partial", 1, 0))</f>
        <v>0</v>
      </c>
      <c r="AR77" s="254">
        <f>IF('Scoring Chart'!AR77:AR78="Yes", 2, IF('Scoring Chart'!AR77:AR78="Partial", 1, 0))</f>
        <v>2</v>
      </c>
      <c r="AS77" s="254">
        <f>IF('Scoring Chart'!AS77:AS78="Yes", 2, IF('Scoring Chart'!AS77:AS78="Partial", 1, 0))</f>
        <v>2</v>
      </c>
      <c r="AT77" s="254">
        <f>IF('Scoring Chart'!AT77:AT78="Yes", 2, IF('Scoring Chart'!AT77:AT78="Partial", 1, 0))</f>
        <v>2</v>
      </c>
      <c r="AU77" s="254">
        <f>IF('Scoring Chart'!AU77:AU78="Yes", 2, IF('Scoring Chart'!AU77:AU78="Partial", 1, 0))</f>
        <v>2</v>
      </c>
      <c r="AV77" s="254">
        <f>IF('Scoring Chart'!AV77:AV78="Yes", 2, IF('Scoring Chart'!AV77:AV78="Partial", 1, 0))</f>
        <v>2</v>
      </c>
      <c r="AW77" s="254">
        <f>IF('Scoring Chart'!AW77:AW78="Yes", 2, IF('Scoring Chart'!AW77:AW78="Partial", 1, 0))</f>
        <v>2</v>
      </c>
      <c r="AX77" s="254">
        <f>IF('Scoring Chart'!AX77:AX78="Yes", 2, IF('Scoring Chart'!AX77:AX78="Partial", 1, 0))</f>
        <v>2</v>
      </c>
      <c r="AY77" s="254">
        <f>IF('Scoring Chart'!AY77:AY78="Yes", 2, IF('Scoring Chart'!AY77:AY78="Partial", 1, 0))</f>
        <v>2</v>
      </c>
      <c r="AZ77" s="254">
        <f>IF('Scoring Chart'!AZ77:AZ78="Yes", 2, IF('Scoring Chart'!AZ77:AZ78="Partial", 1, 0))</f>
        <v>0</v>
      </c>
      <c r="BA77" s="254">
        <f>IF('Scoring Chart'!BA77:BA78="Yes", 2, IF('Scoring Chart'!BA77:BA78="Partial", 1, 0))</f>
        <v>2</v>
      </c>
      <c r="BB77" s="254">
        <f>IF('Scoring Chart'!BB77:BB78="Yes", 2, IF('Scoring Chart'!BB77:BB78="Partial", 1, 0))</f>
        <v>0</v>
      </c>
      <c r="BC77" s="254">
        <f>IF('Scoring Chart'!BC77:BC78="Yes", 2, IF('Scoring Chart'!BC77:BC78="Partial", 1, 0))</f>
        <v>0</v>
      </c>
      <c r="BD77" s="256">
        <f>IF('Scoring Chart'!BD77:BD78="Yes", 2, IF('Scoring Chart'!BD77:BD78="Partial", 1, 0))</f>
        <v>2</v>
      </c>
    </row>
    <row r="78" spans="1:56" ht="20.100000000000001" customHeight="1">
      <c r="A78" s="212"/>
      <c r="B78" s="216"/>
      <c r="C78" s="199"/>
      <c r="D78" s="253"/>
      <c r="E78" s="180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6"/>
    </row>
    <row r="79" spans="1:56" ht="20.100000000000001" customHeight="1">
      <c r="A79" s="212"/>
      <c r="B79" s="207" t="s">
        <v>66</v>
      </c>
      <c r="C79" s="208"/>
      <c r="D79" s="43">
        <f>SUM(D73:D78)</f>
        <v>6</v>
      </c>
      <c r="E79" s="84" t="s">
        <v>67</v>
      </c>
      <c r="F79" s="44">
        <f>SUM(F73:F78)</f>
        <v>5</v>
      </c>
      <c r="G79" s="44">
        <f t="shared" ref="G79:N79" si="52">SUM(G73:G78)</f>
        <v>6</v>
      </c>
      <c r="H79" s="44">
        <f t="shared" si="52"/>
        <v>4</v>
      </c>
      <c r="I79" s="44">
        <f t="shared" si="52"/>
        <v>0</v>
      </c>
      <c r="J79" s="44">
        <f t="shared" si="52"/>
        <v>6</v>
      </c>
      <c r="K79" s="44">
        <f t="shared" si="52"/>
        <v>3</v>
      </c>
      <c r="L79" s="44">
        <f t="shared" si="52"/>
        <v>5</v>
      </c>
      <c r="M79" s="44">
        <f t="shared" si="52"/>
        <v>6</v>
      </c>
      <c r="N79" s="44">
        <f t="shared" si="52"/>
        <v>6</v>
      </c>
      <c r="O79" s="44">
        <f>SUM(O73:O78)</f>
        <v>6</v>
      </c>
      <c r="P79" s="44">
        <f t="shared" ref="P79:AE79" si="53">SUM(P73:P78)</f>
        <v>0</v>
      </c>
      <c r="Q79" s="44">
        <f t="shared" si="53"/>
        <v>6</v>
      </c>
      <c r="R79" s="44">
        <f t="shared" si="53"/>
        <v>4</v>
      </c>
      <c r="S79" s="44">
        <f t="shared" si="53"/>
        <v>6</v>
      </c>
      <c r="T79" s="44">
        <f t="shared" si="53"/>
        <v>2</v>
      </c>
      <c r="U79" s="44">
        <f t="shared" si="53"/>
        <v>6</v>
      </c>
      <c r="V79" s="44">
        <f t="shared" si="53"/>
        <v>5</v>
      </c>
      <c r="W79" s="44">
        <f t="shared" si="53"/>
        <v>4</v>
      </c>
      <c r="X79" s="44">
        <f t="shared" si="53"/>
        <v>2</v>
      </c>
      <c r="Y79" s="44">
        <f t="shared" si="53"/>
        <v>6</v>
      </c>
      <c r="Z79" s="44">
        <f t="shared" si="53"/>
        <v>6</v>
      </c>
      <c r="AA79" s="44">
        <f t="shared" si="53"/>
        <v>6</v>
      </c>
      <c r="AB79" s="44">
        <f t="shared" si="53"/>
        <v>4</v>
      </c>
      <c r="AC79" s="44">
        <f t="shared" si="53"/>
        <v>6</v>
      </c>
      <c r="AD79" s="44">
        <f t="shared" si="53"/>
        <v>6</v>
      </c>
      <c r="AE79" s="44">
        <f t="shared" si="53"/>
        <v>4</v>
      </c>
      <c r="AF79" s="44">
        <f>SUM(AF73:AF78)</f>
        <v>6</v>
      </c>
      <c r="AG79" s="44">
        <f t="shared" ref="AG79" si="54">SUM(AG73:AG78)</f>
        <v>6</v>
      </c>
      <c r="AH79" s="44">
        <f t="shared" ref="AH79" si="55">SUM(AH73:AH78)</f>
        <v>6</v>
      </c>
      <c r="AI79" s="44">
        <f t="shared" ref="AI79" si="56">SUM(AI73:AI78)</f>
        <v>6</v>
      </c>
      <c r="AJ79" s="44">
        <f t="shared" ref="AJ79" si="57">SUM(AJ73:AJ78)</f>
        <v>6</v>
      </c>
      <c r="AK79" s="44">
        <f t="shared" ref="AK79" si="58">SUM(AK73:AK78)</f>
        <v>3</v>
      </c>
      <c r="AL79" s="44">
        <f t="shared" ref="AL79" si="59">SUM(AL73:AL78)</f>
        <v>6</v>
      </c>
      <c r="AM79" s="44">
        <f t="shared" ref="AM79" si="60">SUM(AM73:AM78)</f>
        <v>4</v>
      </c>
      <c r="AN79" s="44">
        <f t="shared" ref="AN79" si="61">SUM(AN73:AN78)</f>
        <v>6</v>
      </c>
      <c r="AO79" s="44">
        <f t="shared" ref="AO79" si="62">SUM(AO73:AO78)</f>
        <v>6</v>
      </c>
      <c r="AP79" s="44">
        <f t="shared" ref="AP79" si="63">SUM(AP73:AP78)</f>
        <v>6</v>
      </c>
      <c r="AQ79" s="44">
        <f t="shared" ref="AQ79" si="64">SUM(AQ73:AQ78)</f>
        <v>0</v>
      </c>
      <c r="AR79" s="44">
        <f t="shared" ref="AR79" si="65">SUM(AR73:AR78)</f>
        <v>6</v>
      </c>
      <c r="AS79" s="44">
        <f t="shared" ref="AS79" si="66">SUM(AS73:AS78)</f>
        <v>6</v>
      </c>
      <c r="AT79" s="44">
        <f t="shared" ref="AT79" si="67">SUM(AT73:AT78)</f>
        <v>6</v>
      </c>
      <c r="AU79" s="44">
        <f t="shared" ref="AU79" si="68">SUM(AU73:AU78)</f>
        <v>6</v>
      </c>
      <c r="AV79" s="44">
        <f>SUM(AV73:AV78)</f>
        <v>6</v>
      </c>
      <c r="AW79" s="44">
        <f t="shared" ref="AW79" si="69">SUM(AW73:AW78)</f>
        <v>6</v>
      </c>
      <c r="AX79" s="44">
        <f t="shared" ref="AX79" si="70">SUM(AX73:AX78)</f>
        <v>6</v>
      </c>
      <c r="AY79" s="44">
        <f t="shared" ref="AY79" si="71">SUM(AY73:AY78)</f>
        <v>6</v>
      </c>
      <c r="AZ79" s="44">
        <f t="shared" ref="AZ79" si="72">SUM(AZ73:AZ78)</f>
        <v>4</v>
      </c>
      <c r="BA79" s="44">
        <f t="shared" ref="BA79" si="73">SUM(BA73:BA78)</f>
        <v>6</v>
      </c>
      <c r="BB79" s="44">
        <f t="shared" ref="BB79" si="74">SUM(BB73:BB78)</f>
        <v>4</v>
      </c>
      <c r="BC79" s="44">
        <f t="shared" ref="BC79" si="75">SUM(BC73:BC78)</f>
        <v>4</v>
      </c>
      <c r="BD79" s="45">
        <f t="shared" ref="BD79" si="76">SUM(BD73:BD78)</f>
        <v>6</v>
      </c>
    </row>
    <row r="80" spans="1:56" ht="20.100000000000001" customHeight="1">
      <c r="A80" s="213"/>
      <c r="B80" s="205" t="s">
        <v>68</v>
      </c>
      <c r="C80" s="206"/>
      <c r="D80" s="42" t="s">
        <v>67</v>
      </c>
      <c r="E80" s="75">
        <v>10</v>
      </c>
      <c r="F80" s="75">
        <f ca="1">Background!F80</f>
        <v>8.3333333333333339</v>
      </c>
      <c r="G80" s="75">
        <f ca="1">Background!G80</f>
        <v>10</v>
      </c>
      <c r="H80" s="75">
        <f ca="1">Background!H80</f>
        <v>6.666666666666667</v>
      </c>
      <c r="I80" s="75">
        <f ca="1">Background!I80</f>
        <v>0</v>
      </c>
      <c r="J80" s="75">
        <f ca="1">Background!J80</f>
        <v>10</v>
      </c>
      <c r="K80" s="75">
        <f ca="1">Background!K80</f>
        <v>5</v>
      </c>
      <c r="L80" s="75">
        <f ca="1">Background!L80</f>
        <v>8.3333333333333339</v>
      </c>
      <c r="M80" s="75">
        <f ca="1">Background!M80</f>
        <v>10</v>
      </c>
      <c r="N80" s="75">
        <f ca="1">Background!N80</f>
        <v>10</v>
      </c>
      <c r="O80" s="75">
        <f ca="1">Background!O80</f>
        <v>10</v>
      </c>
      <c r="P80" s="75">
        <f ca="1">Background!P80</f>
        <v>0</v>
      </c>
      <c r="Q80" s="75">
        <f ca="1">Background!Q80</f>
        <v>10</v>
      </c>
      <c r="R80" s="75">
        <f ca="1">Background!R80</f>
        <v>6.666666666666667</v>
      </c>
      <c r="S80" s="75">
        <f ca="1">Background!S80</f>
        <v>10</v>
      </c>
      <c r="T80" s="75">
        <f ca="1">Background!T80</f>
        <v>3.3333333333333335</v>
      </c>
      <c r="U80" s="75">
        <f ca="1">Background!U80</f>
        <v>10</v>
      </c>
      <c r="V80" s="75">
        <f ca="1">Background!V80</f>
        <v>8.3333333333333339</v>
      </c>
      <c r="W80" s="75">
        <f ca="1">Background!W80</f>
        <v>6.666666666666667</v>
      </c>
      <c r="X80" s="75">
        <f ca="1">Background!X80</f>
        <v>3.3333333333333335</v>
      </c>
      <c r="Y80" s="75">
        <f ca="1">Background!Y80</f>
        <v>10</v>
      </c>
      <c r="Z80" s="75">
        <f ca="1">Background!Z80</f>
        <v>10</v>
      </c>
      <c r="AA80" s="75">
        <f ca="1">Background!AA80</f>
        <v>10</v>
      </c>
      <c r="AB80" s="75">
        <f ca="1">Background!AB80</f>
        <v>6.666666666666667</v>
      </c>
      <c r="AC80" s="75">
        <f ca="1">Background!AC80</f>
        <v>10</v>
      </c>
      <c r="AD80" s="75">
        <f ca="1">Background!AD80</f>
        <v>10</v>
      </c>
      <c r="AE80" s="75">
        <f ca="1">Background!AE80</f>
        <v>6.666666666666667</v>
      </c>
      <c r="AF80" s="75">
        <f ca="1">Background!AF80</f>
        <v>10</v>
      </c>
      <c r="AG80" s="75">
        <f ca="1">Background!AG80</f>
        <v>10</v>
      </c>
      <c r="AH80" s="75">
        <f ca="1">Background!AH80</f>
        <v>10</v>
      </c>
      <c r="AI80" s="75">
        <f ca="1">Background!AI80</f>
        <v>10</v>
      </c>
      <c r="AJ80" s="75">
        <f ca="1">Background!AJ80</f>
        <v>10</v>
      </c>
      <c r="AK80" s="75">
        <f ca="1">Background!AK80</f>
        <v>5</v>
      </c>
      <c r="AL80" s="75">
        <f ca="1">Background!AL80</f>
        <v>10</v>
      </c>
      <c r="AM80" s="75">
        <f ca="1">Background!AM80</f>
        <v>6.666666666666667</v>
      </c>
      <c r="AN80" s="75">
        <f ca="1">Background!AN80</f>
        <v>10</v>
      </c>
      <c r="AO80" s="75">
        <f ca="1">Background!AO80</f>
        <v>10</v>
      </c>
      <c r="AP80" s="88">
        <f ca="1">Background!AP80</f>
        <v>10</v>
      </c>
      <c r="AQ80" s="75">
        <f ca="1">Background!AQ80</f>
        <v>0</v>
      </c>
      <c r="AR80" s="75">
        <f ca="1">Background!AR80</f>
        <v>10</v>
      </c>
      <c r="AS80" s="75">
        <f ca="1">Background!AS80</f>
        <v>10</v>
      </c>
      <c r="AT80" s="75">
        <f ca="1">Background!AT80</f>
        <v>10</v>
      </c>
      <c r="AU80" s="75">
        <f ca="1">Background!AU80</f>
        <v>10</v>
      </c>
      <c r="AV80" s="75">
        <f ca="1">Background!AV80</f>
        <v>10</v>
      </c>
      <c r="AW80" s="75">
        <f ca="1">Background!AW80</f>
        <v>10</v>
      </c>
      <c r="AX80" s="75">
        <f ca="1">Background!AX80</f>
        <v>10</v>
      </c>
      <c r="AY80" s="75">
        <f ca="1">Background!AY80</f>
        <v>10</v>
      </c>
      <c r="AZ80" s="75">
        <f ca="1">Background!AZ80</f>
        <v>6.666666666666667</v>
      </c>
      <c r="BA80" s="75">
        <f ca="1">Background!BA80</f>
        <v>10</v>
      </c>
      <c r="BB80" s="75">
        <f ca="1">Background!BB80</f>
        <v>6.666666666666667</v>
      </c>
      <c r="BC80" s="75">
        <f ca="1">Background!BC80</f>
        <v>6.666666666666667</v>
      </c>
      <c r="BD80" s="76">
        <f ca="1">Background!BD80</f>
        <v>10</v>
      </c>
    </row>
    <row r="81" spans="1:61" ht="30" customHeight="1">
      <c r="A81" s="226">
        <v>10</v>
      </c>
      <c r="B81" s="220" t="s">
        <v>88</v>
      </c>
      <c r="C81" s="199"/>
      <c r="D81" s="115">
        <v>10</v>
      </c>
      <c r="E81" s="92">
        <v>10</v>
      </c>
      <c r="F81" s="113">
        <f>IF('Scoring Chart'!F81="Yes", 10, IF('Scoring Chart'!F81="Partial", 5, 0))</f>
        <v>0</v>
      </c>
      <c r="G81" s="113">
        <f>IF('Scoring Chart'!G81="Yes", 10, IF('Scoring Chart'!G81="Partial", 5, 0))</f>
        <v>5</v>
      </c>
      <c r="H81" s="113">
        <f>IF('Scoring Chart'!H81="Yes", 10, IF('Scoring Chart'!H81="Partial", 5, 0))</f>
        <v>0</v>
      </c>
      <c r="I81" s="113">
        <f>IF('Scoring Chart'!I81="Yes", 10, IF('Scoring Chart'!I81="Partial", 5, 0))</f>
        <v>0</v>
      </c>
      <c r="J81" s="113">
        <f>IF('Scoring Chart'!J81="Yes", 10, IF('Scoring Chart'!J81="Partial", 5, 0))</f>
        <v>5</v>
      </c>
      <c r="K81" s="113">
        <f>IF('Scoring Chart'!K81="Yes", 10, IF('Scoring Chart'!K81="Partial", 5, 0))</f>
        <v>5</v>
      </c>
      <c r="L81" s="113">
        <f>IF('Scoring Chart'!L81="Yes", 10, IF('Scoring Chart'!L81="Partial", 5, 0))</f>
        <v>0</v>
      </c>
      <c r="M81" s="113">
        <f>IF('Scoring Chart'!M81="Yes", 10, IF('Scoring Chart'!M81="Partial", 5, 0))</f>
        <v>0</v>
      </c>
      <c r="N81" s="113">
        <f>IF('Scoring Chart'!N81="Yes", 10, IF('Scoring Chart'!N81="Partial", 5, 0))</f>
        <v>0</v>
      </c>
      <c r="O81" s="113">
        <f>IF('Scoring Chart'!O81="Yes", 10, IF('Scoring Chart'!O81="Partial", 5, 0))</f>
        <v>5</v>
      </c>
      <c r="P81" s="113">
        <f>IF('Scoring Chart'!P81="Yes", 10, IF('Scoring Chart'!P81="Partial", 5, 0))</f>
        <v>0</v>
      </c>
      <c r="Q81" s="113">
        <f>IF('Scoring Chart'!Q81="Yes", 10, IF('Scoring Chart'!Q81="Partial", 5, 0))</f>
        <v>5</v>
      </c>
      <c r="R81" s="113">
        <f>IF('Scoring Chart'!R81="Yes", 10, IF('Scoring Chart'!R81="Partial", 5, 0))</f>
        <v>0</v>
      </c>
      <c r="S81" s="113">
        <f>IF('Scoring Chart'!S81="Yes", 10, IF('Scoring Chart'!S81="Partial", 5, 0))</f>
        <v>0</v>
      </c>
      <c r="T81" s="113">
        <f>IF('Scoring Chart'!T81="Yes", 10, IF('Scoring Chart'!T81="Partial", 5, 0))</f>
        <v>0</v>
      </c>
      <c r="U81" s="113">
        <f>IF('Scoring Chart'!U81="Yes", 10, IF('Scoring Chart'!U81="Partial", 5, 0))</f>
        <v>0</v>
      </c>
      <c r="V81" s="113">
        <f>IF('Scoring Chart'!V81="Yes", 10, IF('Scoring Chart'!V81="Partial", 5, 0))</f>
        <v>5</v>
      </c>
      <c r="W81" s="113">
        <f>IF('Scoring Chart'!W81="Yes", 10, IF('Scoring Chart'!W81="Partial", 5, 0))</f>
        <v>5</v>
      </c>
      <c r="X81" s="113">
        <f>IF('Scoring Chart'!X81="Yes", 10, IF('Scoring Chart'!X81="Partial", 5, 0))</f>
        <v>5</v>
      </c>
      <c r="Y81" s="113">
        <f>IF('Scoring Chart'!Y81="Yes", 10, IF('Scoring Chart'!Y81="Partial", 5, 0))</f>
        <v>5</v>
      </c>
      <c r="Z81" s="113">
        <f>IF('Scoring Chart'!Z81="Yes", 10, IF('Scoring Chart'!Z81="Partial", 5, 0))</f>
        <v>5</v>
      </c>
      <c r="AA81" s="113">
        <f>IF('Scoring Chart'!AA81="Yes", 10, IF('Scoring Chart'!AA81="Partial", 5, 0))</f>
        <v>0</v>
      </c>
      <c r="AB81" s="113">
        <f>IF('Scoring Chart'!AB81="Yes", 10, IF('Scoring Chart'!AB81="Partial", 5, 0))</f>
        <v>0</v>
      </c>
      <c r="AC81" s="113">
        <f>IF('Scoring Chart'!AC81="Yes", 10, IF('Scoring Chart'!AC81="Partial", 5, 0))</f>
        <v>0</v>
      </c>
      <c r="AD81" s="113">
        <f>IF('Scoring Chart'!AD81="Yes", 10, IF('Scoring Chart'!AD81="Partial", 5, 0))</f>
        <v>0</v>
      </c>
      <c r="AE81" s="113">
        <f>IF('Scoring Chart'!AE81="Yes", 10, IF('Scoring Chart'!AE81="Partial", 5, 0))</f>
        <v>0</v>
      </c>
      <c r="AF81" s="113">
        <f>IF('Scoring Chart'!AF81="Yes", 10, IF('Scoring Chart'!AF81="Partial", 5, 0))</f>
        <v>0</v>
      </c>
      <c r="AG81" s="113">
        <f>IF('Scoring Chart'!AG81="Yes", 10, IF('Scoring Chart'!AG81="Partial", 5, 0))</f>
        <v>0</v>
      </c>
      <c r="AH81" s="113">
        <f>IF('Scoring Chart'!AH81="Yes", 10, IF('Scoring Chart'!AH81="Partial", 5, 0))</f>
        <v>0</v>
      </c>
      <c r="AI81" s="113">
        <f>IF('Scoring Chart'!AI81="Yes", 10, IF('Scoring Chart'!AI81="Partial", 5, 0))</f>
        <v>0</v>
      </c>
      <c r="AJ81" s="113">
        <f>IF('Scoring Chart'!AJ81="Yes", 10, IF('Scoring Chart'!AJ81="Partial", 5, 0))</f>
        <v>0</v>
      </c>
      <c r="AK81" s="113">
        <f>IF('Scoring Chart'!AK81="Yes", 10, IF('Scoring Chart'!AK81="Partial", 5, 0))</f>
        <v>5</v>
      </c>
      <c r="AL81" s="113">
        <f>IF('Scoring Chart'!AL81="Yes", 10, IF('Scoring Chart'!AL81="Partial", 5, 0))</f>
        <v>5</v>
      </c>
      <c r="AM81" s="113">
        <f>IF('Scoring Chart'!AM81="Yes", 10, IF('Scoring Chart'!AM81="Partial", 5, 0))</f>
        <v>0</v>
      </c>
      <c r="AN81" s="113">
        <f>IF('Scoring Chart'!AN81="Yes", 10, IF('Scoring Chart'!AN81="Partial", 5, 0))</f>
        <v>0</v>
      </c>
      <c r="AO81" s="113">
        <f>IF('Scoring Chart'!AO81="Yes", 10, IF('Scoring Chart'!AO81="Partial", 5, 0))</f>
        <v>5</v>
      </c>
      <c r="AP81" s="113">
        <f>IF('Scoring Chart'!AP81="Yes", 10, IF('Scoring Chart'!AP81="Partial", 5, 0))</f>
        <v>0</v>
      </c>
      <c r="AQ81" s="113">
        <f>IF('Scoring Chart'!AQ81="Yes", 10, IF('Scoring Chart'!AQ81="Partial", 5, 0))</f>
        <v>5</v>
      </c>
      <c r="AR81" s="113">
        <f>IF('Scoring Chart'!AR81="Yes", 10, IF('Scoring Chart'!AR81="Partial", 5, 0))</f>
        <v>0</v>
      </c>
      <c r="AS81" s="113">
        <f>IF('Scoring Chart'!AS81="Yes", 10, IF('Scoring Chart'!AS81="Partial", 5, 0))</f>
        <v>5</v>
      </c>
      <c r="AT81" s="113">
        <f>IF('Scoring Chart'!AT81="Yes", 10, IF('Scoring Chart'!AT81="Partial", 5, 0))</f>
        <v>5</v>
      </c>
      <c r="AU81" s="113">
        <f>IF('Scoring Chart'!AU81="Yes", 10, IF('Scoring Chart'!AU81="Partial", 5, 0))</f>
        <v>0</v>
      </c>
      <c r="AV81" s="113">
        <f>IF('Scoring Chart'!AV81="Yes", 10, IF('Scoring Chart'!AV81="Partial", 5, 0))</f>
        <v>0</v>
      </c>
      <c r="AW81" s="113">
        <f>IF('Scoring Chart'!AW81="Yes", 10, IF('Scoring Chart'!AW81="Partial", 5, 0))</f>
        <v>5</v>
      </c>
      <c r="AX81" s="113">
        <f>IF('Scoring Chart'!AX81="Yes", 10, IF('Scoring Chart'!AX81="Partial", 5, 0))</f>
        <v>0</v>
      </c>
      <c r="AY81" s="113">
        <f>IF('Scoring Chart'!AY81="Yes", 10, IF('Scoring Chart'!AY81="Partial", 5, 0))</f>
        <v>0</v>
      </c>
      <c r="AZ81" s="113">
        <f>IF('Scoring Chart'!AZ81="Yes", 10, IF('Scoring Chart'!AZ81="Partial", 5, 0))</f>
        <v>0</v>
      </c>
      <c r="BA81" s="113">
        <f>IF('Scoring Chart'!BA81="Yes", 10, IF('Scoring Chart'!BA81="Partial", 5, 0))</f>
        <v>5</v>
      </c>
      <c r="BB81" s="113">
        <f>IF('Scoring Chart'!BB81="Yes", 10, IF('Scoring Chart'!BB81="Partial", 5, 0))</f>
        <v>0</v>
      </c>
      <c r="BC81" s="113">
        <f>IF('Scoring Chart'!BC81="Yes", 10, IF('Scoring Chart'!BC81="Partial", 5, 0))</f>
        <v>5</v>
      </c>
      <c r="BD81" s="36">
        <f>IF('Scoring Chart'!BD81="Yes", 10, IF('Scoring Chart'!BD81="Partial", 5, 0))</f>
        <v>0</v>
      </c>
    </row>
    <row r="82" spans="1:61" ht="20.100000000000001" customHeight="1">
      <c r="A82" s="227"/>
      <c r="B82" s="207" t="s">
        <v>66</v>
      </c>
      <c r="C82" s="208"/>
      <c r="D82" s="116">
        <v>10</v>
      </c>
      <c r="E82" s="125" t="s">
        <v>67</v>
      </c>
      <c r="F82" s="120">
        <f>SUM(F81)</f>
        <v>0</v>
      </c>
      <c r="G82" s="120">
        <f t="shared" ref="G82:BD82" si="77">SUM(G81)</f>
        <v>5</v>
      </c>
      <c r="H82" s="120">
        <f t="shared" si="77"/>
        <v>0</v>
      </c>
      <c r="I82" s="120">
        <f t="shared" si="77"/>
        <v>0</v>
      </c>
      <c r="J82" s="120">
        <f t="shared" si="77"/>
        <v>5</v>
      </c>
      <c r="K82" s="120">
        <f t="shared" si="77"/>
        <v>5</v>
      </c>
      <c r="L82" s="120">
        <f t="shared" si="77"/>
        <v>0</v>
      </c>
      <c r="M82" s="120">
        <f t="shared" si="77"/>
        <v>0</v>
      </c>
      <c r="N82" s="120">
        <f t="shared" si="77"/>
        <v>0</v>
      </c>
      <c r="O82" s="120">
        <f t="shared" si="77"/>
        <v>5</v>
      </c>
      <c r="P82" s="120">
        <f t="shared" si="77"/>
        <v>0</v>
      </c>
      <c r="Q82" s="120">
        <f t="shared" si="77"/>
        <v>5</v>
      </c>
      <c r="R82" s="120">
        <f t="shared" si="77"/>
        <v>0</v>
      </c>
      <c r="S82" s="120">
        <f t="shared" si="77"/>
        <v>0</v>
      </c>
      <c r="T82" s="120">
        <f t="shared" si="77"/>
        <v>0</v>
      </c>
      <c r="U82" s="120">
        <f t="shared" si="77"/>
        <v>0</v>
      </c>
      <c r="V82" s="120">
        <f t="shared" si="77"/>
        <v>5</v>
      </c>
      <c r="W82" s="120">
        <f t="shared" si="77"/>
        <v>5</v>
      </c>
      <c r="X82" s="120">
        <f t="shared" si="77"/>
        <v>5</v>
      </c>
      <c r="Y82" s="120">
        <f t="shared" si="77"/>
        <v>5</v>
      </c>
      <c r="Z82" s="120">
        <f t="shared" si="77"/>
        <v>5</v>
      </c>
      <c r="AA82" s="120">
        <f t="shared" si="77"/>
        <v>0</v>
      </c>
      <c r="AB82" s="120">
        <f t="shared" si="77"/>
        <v>0</v>
      </c>
      <c r="AC82" s="120">
        <f t="shared" si="77"/>
        <v>0</v>
      </c>
      <c r="AD82" s="120">
        <f t="shared" si="77"/>
        <v>0</v>
      </c>
      <c r="AE82" s="120">
        <f t="shared" si="77"/>
        <v>0</v>
      </c>
      <c r="AF82" s="120">
        <f t="shared" si="77"/>
        <v>0</v>
      </c>
      <c r="AG82" s="120">
        <f t="shared" si="77"/>
        <v>0</v>
      </c>
      <c r="AH82" s="120">
        <f t="shared" si="77"/>
        <v>0</v>
      </c>
      <c r="AI82" s="120">
        <f t="shared" si="77"/>
        <v>0</v>
      </c>
      <c r="AJ82" s="120">
        <f t="shared" si="77"/>
        <v>0</v>
      </c>
      <c r="AK82" s="120">
        <f t="shared" si="77"/>
        <v>5</v>
      </c>
      <c r="AL82" s="120">
        <f t="shared" si="77"/>
        <v>5</v>
      </c>
      <c r="AM82" s="120">
        <f t="shared" si="77"/>
        <v>0</v>
      </c>
      <c r="AN82" s="120">
        <f t="shared" si="77"/>
        <v>0</v>
      </c>
      <c r="AO82" s="120">
        <f t="shared" si="77"/>
        <v>5</v>
      </c>
      <c r="AP82" s="120">
        <f t="shared" si="77"/>
        <v>0</v>
      </c>
      <c r="AQ82" s="120">
        <f t="shared" si="77"/>
        <v>5</v>
      </c>
      <c r="AR82" s="120">
        <f t="shared" si="77"/>
        <v>0</v>
      </c>
      <c r="AS82" s="120">
        <f t="shared" si="77"/>
        <v>5</v>
      </c>
      <c r="AT82" s="120">
        <f t="shared" si="77"/>
        <v>5</v>
      </c>
      <c r="AU82" s="120">
        <f t="shared" si="77"/>
        <v>0</v>
      </c>
      <c r="AV82" s="120">
        <f t="shared" si="77"/>
        <v>0</v>
      </c>
      <c r="AW82" s="120">
        <f t="shared" si="77"/>
        <v>5</v>
      </c>
      <c r="AX82" s="120">
        <f t="shared" si="77"/>
        <v>0</v>
      </c>
      <c r="AY82" s="120">
        <f t="shared" si="77"/>
        <v>0</v>
      </c>
      <c r="AZ82" s="120">
        <f t="shared" si="77"/>
        <v>0</v>
      </c>
      <c r="BA82" s="120">
        <f t="shared" si="77"/>
        <v>5</v>
      </c>
      <c r="BB82" s="120">
        <f t="shared" si="77"/>
        <v>0</v>
      </c>
      <c r="BC82" s="120">
        <f t="shared" si="77"/>
        <v>5</v>
      </c>
      <c r="BD82" s="121">
        <f t="shared" si="77"/>
        <v>0</v>
      </c>
    </row>
    <row r="83" spans="1:61" ht="20.100000000000001" customHeight="1">
      <c r="A83" s="228"/>
      <c r="B83" s="205" t="s">
        <v>68</v>
      </c>
      <c r="C83" s="206"/>
      <c r="D83" s="38" t="s">
        <v>67</v>
      </c>
      <c r="E83" s="122">
        <v>10</v>
      </c>
      <c r="F83" s="123">
        <f>F82*(10/10)</f>
        <v>0</v>
      </c>
      <c r="G83" s="123">
        <f t="shared" ref="G83:BD83" si="78">G82*(10/10)</f>
        <v>5</v>
      </c>
      <c r="H83" s="123">
        <f t="shared" si="78"/>
        <v>0</v>
      </c>
      <c r="I83" s="123">
        <f>I82*(10/10)</f>
        <v>0</v>
      </c>
      <c r="J83" s="123">
        <f t="shared" si="78"/>
        <v>5</v>
      </c>
      <c r="K83" s="123">
        <f t="shared" si="78"/>
        <v>5</v>
      </c>
      <c r="L83" s="123">
        <f t="shared" si="78"/>
        <v>0</v>
      </c>
      <c r="M83" s="123">
        <f t="shared" si="78"/>
        <v>0</v>
      </c>
      <c r="N83" s="123">
        <f t="shared" si="78"/>
        <v>0</v>
      </c>
      <c r="O83" s="123">
        <f t="shared" si="78"/>
        <v>5</v>
      </c>
      <c r="P83" s="123">
        <f t="shared" si="78"/>
        <v>0</v>
      </c>
      <c r="Q83" s="123">
        <f t="shared" si="78"/>
        <v>5</v>
      </c>
      <c r="R83" s="123">
        <f t="shared" si="78"/>
        <v>0</v>
      </c>
      <c r="S83" s="123">
        <f t="shared" si="78"/>
        <v>0</v>
      </c>
      <c r="T83" s="123">
        <f t="shared" si="78"/>
        <v>0</v>
      </c>
      <c r="U83" s="123">
        <f t="shared" si="78"/>
        <v>0</v>
      </c>
      <c r="V83" s="123">
        <f t="shared" si="78"/>
        <v>5</v>
      </c>
      <c r="W83" s="123">
        <f t="shared" si="78"/>
        <v>5</v>
      </c>
      <c r="X83" s="123">
        <f t="shared" si="78"/>
        <v>5</v>
      </c>
      <c r="Y83" s="123">
        <f t="shared" si="78"/>
        <v>5</v>
      </c>
      <c r="Z83" s="123">
        <f t="shared" si="78"/>
        <v>5</v>
      </c>
      <c r="AA83" s="123">
        <f t="shared" si="78"/>
        <v>0</v>
      </c>
      <c r="AB83" s="123">
        <f t="shared" si="78"/>
        <v>0</v>
      </c>
      <c r="AC83" s="123">
        <f t="shared" si="78"/>
        <v>0</v>
      </c>
      <c r="AD83" s="123">
        <f t="shared" si="78"/>
        <v>0</v>
      </c>
      <c r="AE83" s="123">
        <f t="shared" si="78"/>
        <v>0</v>
      </c>
      <c r="AF83" s="123">
        <f t="shared" si="78"/>
        <v>0</v>
      </c>
      <c r="AG83" s="123">
        <f t="shared" si="78"/>
        <v>0</v>
      </c>
      <c r="AH83" s="123">
        <f t="shared" si="78"/>
        <v>0</v>
      </c>
      <c r="AI83" s="123">
        <f t="shared" si="78"/>
        <v>0</v>
      </c>
      <c r="AJ83" s="123">
        <f t="shared" si="78"/>
        <v>0</v>
      </c>
      <c r="AK83" s="123">
        <f t="shared" si="78"/>
        <v>5</v>
      </c>
      <c r="AL83" s="123">
        <f t="shared" si="78"/>
        <v>5</v>
      </c>
      <c r="AM83" s="123">
        <f t="shared" si="78"/>
        <v>0</v>
      </c>
      <c r="AN83" s="123">
        <f t="shared" si="78"/>
        <v>0</v>
      </c>
      <c r="AO83" s="123">
        <f t="shared" si="78"/>
        <v>5</v>
      </c>
      <c r="AP83" s="123">
        <f t="shared" si="78"/>
        <v>0</v>
      </c>
      <c r="AQ83" s="123">
        <f t="shared" si="78"/>
        <v>5</v>
      </c>
      <c r="AR83" s="123">
        <f t="shared" si="78"/>
        <v>0</v>
      </c>
      <c r="AS83" s="123">
        <f t="shared" si="78"/>
        <v>5</v>
      </c>
      <c r="AT83" s="123">
        <f t="shared" si="78"/>
        <v>5</v>
      </c>
      <c r="AU83" s="123">
        <f t="shared" si="78"/>
        <v>0</v>
      </c>
      <c r="AV83" s="123">
        <f t="shared" si="78"/>
        <v>0</v>
      </c>
      <c r="AW83" s="123">
        <f t="shared" si="78"/>
        <v>5</v>
      </c>
      <c r="AX83" s="123">
        <f t="shared" si="78"/>
        <v>0</v>
      </c>
      <c r="AY83" s="123">
        <f t="shared" si="78"/>
        <v>0</v>
      </c>
      <c r="AZ83" s="123">
        <f t="shared" si="78"/>
        <v>0</v>
      </c>
      <c r="BA83" s="123">
        <f t="shared" si="78"/>
        <v>5</v>
      </c>
      <c r="BB83" s="123">
        <f t="shared" si="78"/>
        <v>0</v>
      </c>
      <c r="BC83" s="123">
        <f t="shared" si="78"/>
        <v>5</v>
      </c>
      <c r="BD83" s="124">
        <f t="shared" si="78"/>
        <v>0</v>
      </c>
    </row>
    <row r="84" spans="1:61" ht="12.9" customHeight="1">
      <c r="A84" s="46"/>
      <c r="B84" s="46"/>
      <c r="C84" s="46"/>
      <c r="D84" s="46"/>
      <c r="E84" s="117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2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</row>
    <row r="85" spans="1:61" ht="12.9" customHeight="1">
      <c r="A85" s="52"/>
      <c r="B85" s="46"/>
      <c r="C85" s="46"/>
      <c r="D85" s="46"/>
      <c r="E85" s="119"/>
    </row>
    <row r="86" spans="1:61">
      <c r="A86" s="46"/>
      <c r="B86" s="52"/>
      <c r="C86" s="46"/>
      <c r="D86" s="46"/>
      <c r="E86" s="34"/>
    </row>
    <row r="87" spans="1:61">
      <c r="E87" s="52"/>
    </row>
    <row r="88" spans="1:61">
      <c r="E88" s="52"/>
    </row>
  </sheetData>
  <mergeCells count="1506">
    <mergeCell ref="AZ77:AZ78"/>
    <mergeCell ref="BA77:BA78"/>
    <mergeCell ref="BB77:BB78"/>
    <mergeCell ref="BC73:BC74"/>
    <mergeCell ref="BD73:BD74"/>
    <mergeCell ref="BC75:BC76"/>
    <mergeCell ref="BD75:BD76"/>
    <mergeCell ref="BC77:BC78"/>
    <mergeCell ref="BD77:BD78"/>
    <mergeCell ref="AZ73:AZ74"/>
    <mergeCell ref="BA73:BA74"/>
    <mergeCell ref="BB73:BB74"/>
    <mergeCell ref="AL75:AL76"/>
    <mergeCell ref="AM75:AM76"/>
    <mergeCell ref="AN75:AN76"/>
    <mergeCell ref="AO75:AO76"/>
    <mergeCell ref="AP75:AP76"/>
    <mergeCell ref="AQ75:AQ76"/>
    <mergeCell ref="AR75:AR76"/>
    <mergeCell ref="AS75:AS76"/>
    <mergeCell ref="AT75:AT76"/>
    <mergeCell ref="AU75:AU76"/>
    <mergeCell ref="AV75:AV76"/>
    <mergeCell ref="AW75:AW76"/>
    <mergeCell ref="AX75:AX76"/>
    <mergeCell ref="AY75:AY76"/>
    <mergeCell ref="AZ75:AZ76"/>
    <mergeCell ref="BA75:BA76"/>
    <mergeCell ref="BB75:BB76"/>
    <mergeCell ref="AI77:AI78"/>
    <mergeCell ref="AJ77:AJ78"/>
    <mergeCell ref="AK77:AK78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L77:AL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AV77:AV78"/>
    <mergeCell ref="AW77:AW78"/>
    <mergeCell ref="AX77:AX78"/>
    <mergeCell ref="AY77:AY78"/>
    <mergeCell ref="AI73:AI74"/>
    <mergeCell ref="AJ73:AJ74"/>
    <mergeCell ref="AK73:AK74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T77:T78"/>
    <mergeCell ref="U77:U78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J77:J78"/>
    <mergeCell ref="K73:K74"/>
    <mergeCell ref="K75:K76"/>
    <mergeCell ref="K77:K78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L77:L78"/>
    <mergeCell ref="M77:M78"/>
    <mergeCell ref="N77:N78"/>
    <mergeCell ref="O77:O78"/>
    <mergeCell ref="P77:P78"/>
    <mergeCell ref="Q77:Q78"/>
    <mergeCell ref="R77:R78"/>
    <mergeCell ref="S77:S78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D73:D74"/>
    <mergeCell ref="D75:D76"/>
    <mergeCell ref="D77:D78"/>
    <mergeCell ref="E73:E74"/>
    <mergeCell ref="E75:E76"/>
    <mergeCell ref="E77:E78"/>
    <mergeCell ref="F73:F74"/>
    <mergeCell ref="F75:F76"/>
    <mergeCell ref="F77:F78"/>
    <mergeCell ref="G77:G78"/>
    <mergeCell ref="G73:G74"/>
    <mergeCell ref="G75:G76"/>
    <mergeCell ref="H73:H74"/>
    <mergeCell ref="H75:H76"/>
    <mergeCell ref="H77:H78"/>
    <mergeCell ref="I73:I74"/>
    <mergeCell ref="I75:I76"/>
    <mergeCell ref="I77:I78"/>
    <mergeCell ref="AA26:AA27"/>
    <mergeCell ref="J73:J74"/>
    <mergeCell ref="J75:J76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V24:AV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R26:AR27"/>
    <mergeCell ref="AS26:AS27"/>
    <mergeCell ref="AY24:AY25"/>
    <mergeCell ref="AZ24:AZ25"/>
    <mergeCell ref="BA24:BA25"/>
    <mergeCell ref="BB24:BB25"/>
    <mergeCell ref="BC24:BC25"/>
    <mergeCell ref="BD24:BD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E24:AE25"/>
    <mergeCell ref="AB26:AB27"/>
    <mergeCell ref="AC26:AC27"/>
    <mergeCell ref="AZ22:AZ23"/>
    <mergeCell ref="BA22:BA23"/>
    <mergeCell ref="BB22:BB23"/>
    <mergeCell ref="BC22:BC23"/>
    <mergeCell ref="BD22:BD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W24:AW25"/>
    <mergeCell ref="AD24:AD25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H22:AH23"/>
    <mergeCell ref="AU24:AU25"/>
    <mergeCell ref="AX24:AX25"/>
    <mergeCell ref="AY22:AY23"/>
    <mergeCell ref="BD20:BD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56:A61"/>
    <mergeCell ref="A50:A55"/>
    <mergeCell ref="D58:D59"/>
    <mergeCell ref="E58:E59"/>
    <mergeCell ref="D64:D65"/>
    <mergeCell ref="E64:E65"/>
    <mergeCell ref="B54:C54"/>
    <mergeCell ref="A30:A43"/>
    <mergeCell ref="B30:B33"/>
    <mergeCell ref="A2:A19"/>
    <mergeCell ref="B2:B5"/>
    <mergeCell ref="D46:D47"/>
    <mergeCell ref="E46:E47"/>
    <mergeCell ref="D30:D31"/>
    <mergeCell ref="E30:E31"/>
    <mergeCell ref="D50:D51"/>
    <mergeCell ref="E50:E51"/>
    <mergeCell ref="B6:B9"/>
    <mergeCell ref="B10:B13"/>
    <mergeCell ref="B14:B17"/>
    <mergeCell ref="D52:D53"/>
    <mergeCell ref="E52:E53"/>
    <mergeCell ref="A44:A49"/>
    <mergeCell ref="D6:D7"/>
    <mergeCell ref="E6:E7"/>
    <mergeCell ref="B29:C29"/>
    <mergeCell ref="B24:B27"/>
    <mergeCell ref="B20:B23"/>
    <mergeCell ref="C20:C21"/>
    <mergeCell ref="C22:C23"/>
    <mergeCell ref="C24:C25"/>
    <mergeCell ref="D20:D21"/>
    <mergeCell ref="B72:C72"/>
    <mergeCell ref="A81:A83"/>
    <mergeCell ref="B81:C81"/>
    <mergeCell ref="B82:C82"/>
    <mergeCell ref="B83:C83"/>
    <mergeCell ref="C6:C7"/>
    <mergeCell ref="C8:C9"/>
    <mergeCell ref="C10:C11"/>
    <mergeCell ref="C12:C13"/>
    <mergeCell ref="C14:C15"/>
    <mergeCell ref="B62:B65"/>
    <mergeCell ref="B66:C66"/>
    <mergeCell ref="B67:C67"/>
    <mergeCell ref="A68:A72"/>
    <mergeCell ref="B68:C68"/>
    <mergeCell ref="B69:C69"/>
    <mergeCell ref="B70:C70"/>
    <mergeCell ref="B71:C71"/>
    <mergeCell ref="B61:C61"/>
    <mergeCell ref="C56:C57"/>
    <mergeCell ref="C58:C59"/>
    <mergeCell ref="B44:B47"/>
    <mergeCell ref="B48:C48"/>
    <mergeCell ref="B28:C28"/>
    <mergeCell ref="B19:C19"/>
    <mergeCell ref="C16:C17"/>
    <mergeCell ref="B55:C55"/>
    <mergeCell ref="B56:B59"/>
    <mergeCell ref="B60:C60"/>
    <mergeCell ref="C62:C63"/>
    <mergeCell ref="C64:C65"/>
    <mergeCell ref="B50:B53"/>
    <mergeCell ref="F16:F17"/>
    <mergeCell ref="G16:G17"/>
    <mergeCell ref="H16:H17"/>
    <mergeCell ref="I16:I17"/>
    <mergeCell ref="J16:J17"/>
    <mergeCell ref="D12:D13"/>
    <mergeCell ref="D14:D15"/>
    <mergeCell ref="D16:D17"/>
    <mergeCell ref="E16:E17"/>
    <mergeCell ref="C50:C51"/>
    <mergeCell ref="C52:C53"/>
    <mergeCell ref="C38:C39"/>
    <mergeCell ref="C40:C41"/>
    <mergeCell ref="C44:C45"/>
    <mergeCell ref="C46:C47"/>
    <mergeCell ref="B49:C49"/>
    <mergeCell ref="D38:D39"/>
    <mergeCell ref="E38:E39"/>
    <mergeCell ref="B42:C42"/>
    <mergeCell ref="B43:C43"/>
    <mergeCell ref="C30:C31"/>
    <mergeCell ref="C32:C33"/>
    <mergeCell ref="C34:C35"/>
    <mergeCell ref="C36:C37"/>
    <mergeCell ref="B34:B37"/>
    <mergeCell ref="B38:B41"/>
    <mergeCell ref="F14:F15"/>
    <mergeCell ref="G14:G15"/>
    <mergeCell ref="H14:H15"/>
    <mergeCell ref="I14:I15"/>
    <mergeCell ref="J14:J15"/>
    <mergeCell ref="F12:F13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H12:H13"/>
    <mergeCell ref="I12:I13"/>
    <mergeCell ref="J12:J13"/>
    <mergeCell ref="K12:K13"/>
    <mergeCell ref="L12:L13"/>
    <mergeCell ref="M12:M13"/>
    <mergeCell ref="L8:L9"/>
    <mergeCell ref="M8:M9"/>
    <mergeCell ref="N8:N9"/>
    <mergeCell ref="O8:O9"/>
    <mergeCell ref="P8:P9"/>
    <mergeCell ref="Q8:Q9"/>
    <mergeCell ref="T8:T9"/>
    <mergeCell ref="U8:U9"/>
    <mergeCell ref="V8:V9"/>
    <mergeCell ref="W8:W9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AH8:AH9"/>
    <mergeCell ref="AI8:AI9"/>
    <mergeCell ref="AM8:AM9"/>
    <mergeCell ref="AK8:AK9"/>
    <mergeCell ref="AL8:AL9"/>
    <mergeCell ref="R6:R7"/>
    <mergeCell ref="S6:S7"/>
    <mergeCell ref="BB6:BB7"/>
    <mergeCell ref="BC6:BC7"/>
    <mergeCell ref="BD6:BD7"/>
    <mergeCell ref="D8:D9"/>
    <mergeCell ref="D10:D11"/>
    <mergeCell ref="H8:H9"/>
    <mergeCell ref="I8:I9"/>
    <mergeCell ref="J8:J9"/>
    <mergeCell ref="K8:K9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N8:AN9"/>
    <mergeCell ref="AO8:AO9"/>
    <mergeCell ref="AD8:AD9"/>
    <mergeCell ref="AE8:AE9"/>
    <mergeCell ref="AF8:AF9"/>
    <mergeCell ref="AG8:AG9"/>
    <mergeCell ref="AU6:AU7"/>
    <mergeCell ref="AJ6:AJ7"/>
    <mergeCell ref="AK6:AK7"/>
    <mergeCell ref="AL6:AL7"/>
    <mergeCell ref="R8:R9"/>
    <mergeCell ref="S8:S9"/>
    <mergeCell ref="AY10:AY11"/>
    <mergeCell ref="AZ10:AZ11"/>
    <mergeCell ref="BA10:BA11"/>
    <mergeCell ref="M10:M11"/>
    <mergeCell ref="N10:N11"/>
    <mergeCell ref="O10:O11"/>
    <mergeCell ref="P10:P11"/>
    <mergeCell ref="Q10:Q11"/>
    <mergeCell ref="R10:R11"/>
    <mergeCell ref="AI10:AI11"/>
    <mergeCell ref="E14:E15"/>
    <mergeCell ref="E12:E13"/>
    <mergeCell ref="E10:E11"/>
    <mergeCell ref="E8:E9"/>
    <mergeCell ref="F8:F9"/>
    <mergeCell ref="G8:G9"/>
    <mergeCell ref="S10:S11"/>
    <mergeCell ref="T10:T11"/>
    <mergeCell ref="U10:U11"/>
    <mergeCell ref="V10:V11"/>
    <mergeCell ref="W10:W11"/>
    <mergeCell ref="N12:N13"/>
    <mergeCell ref="O12:O13"/>
    <mergeCell ref="P12:P13"/>
    <mergeCell ref="Q12:Q13"/>
    <mergeCell ref="R12:R13"/>
    <mergeCell ref="AS8:AS9"/>
    <mergeCell ref="AT8:AT9"/>
    <mergeCell ref="AU8:AU9"/>
    <mergeCell ref="AJ8:AJ9"/>
    <mergeCell ref="AO10:AO11"/>
    <mergeCell ref="AP10:AP11"/>
    <mergeCell ref="X14:X15"/>
    <mergeCell ref="Y14:Y15"/>
    <mergeCell ref="Z14:Z15"/>
    <mergeCell ref="AM10:AM11"/>
    <mergeCell ref="AN10:AN11"/>
    <mergeCell ref="AJ10:AJ11"/>
    <mergeCell ref="Y10:Y11"/>
    <mergeCell ref="Z10:Z11"/>
    <mergeCell ref="AA10:AA11"/>
    <mergeCell ref="AB10:AB11"/>
    <mergeCell ref="AC10:AC11"/>
    <mergeCell ref="X8:X9"/>
    <mergeCell ref="Y8:Y9"/>
    <mergeCell ref="Z8:Z9"/>
    <mergeCell ref="AA8:AA9"/>
    <mergeCell ref="AB8:AB9"/>
    <mergeCell ref="AC8:AC9"/>
    <mergeCell ref="AD10:AD11"/>
    <mergeCell ref="X10:X11"/>
    <mergeCell ref="AE10:AE11"/>
    <mergeCell ref="AF10:AF11"/>
    <mergeCell ref="AG10:AG11"/>
    <mergeCell ref="AH10:AH11"/>
    <mergeCell ref="BB8:BB9"/>
    <mergeCell ref="BC8:BC9"/>
    <mergeCell ref="BD8:BD9"/>
    <mergeCell ref="F10:F11"/>
    <mergeCell ref="G10:G11"/>
    <mergeCell ref="H10:H11"/>
    <mergeCell ref="I10:I11"/>
    <mergeCell ref="J10:J11"/>
    <mergeCell ref="K10:K11"/>
    <mergeCell ref="L10:L11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BC10:BC11"/>
    <mergeCell ref="BD10:BD11"/>
    <mergeCell ref="AW10:AW11"/>
    <mergeCell ref="AX10:AX11"/>
    <mergeCell ref="AV10:AV11"/>
    <mergeCell ref="AK10:AK11"/>
    <mergeCell ref="AL10:AL11"/>
    <mergeCell ref="BB10:BB11"/>
    <mergeCell ref="AQ10:AQ11"/>
    <mergeCell ref="AR10:AR11"/>
    <mergeCell ref="AS10:AS11"/>
    <mergeCell ref="AT10:AT11"/>
    <mergeCell ref="AU10:AU11"/>
    <mergeCell ref="K14:K15"/>
    <mergeCell ref="L14:L15"/>
    <mergeCell ref="M14:M15"/>
    <mergeCell ref="N14:N15"/>
    <mergeCell ref="AF12:AF13"/>
    <mergeCell ref="AG12:AG13"/>
    <mergeCell ref="AH12:AH13"/>
    <mergeCell ref="AI12:AI13"/>
    <mergeCell ref="AJ12:AJ13"/>
    <mergeCell ref="AC14:AC15"/>
    <mergeCell ref="AD14:AD15"/>
    <mergeCell ref="AE14:AE15"/>
    <mergeCell ref="AF14:AF15"/>
    <mergeCell ref="U14:U15"/>
    <mergeCell ref="V14:V15"/>
    <mergeCell ref="W14:W15"/>
    <mergeCell ref="O14:O15"/>
    <mergeCell ref="P14:P15"/>
    <mergeCell ref="Q14:Q15"/>
    <mergeCell ref="R14:R15"/>
    <mergeCell ref="S14:S15"/>
    <mergeCell ref="T14:T15"/>
    <mergeCell ref="S12:S13"/>
    <mergeCell ref="G12:G13"/>
    <mergeCell ref="BD12:BD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BB16:BB17"/>
    <mergeCell ref="BC16:BC17"/>
    <mergeCell ref="K16:K17"/>
    <mergeCell ref="AY14:AY15"/>
    <mergeCell ref="AZ14:AZ15"/>
    <mergeCell ref="BA14:BA15"/>
    <mergeCell ref="BB14:BB15"/>
    <mergeCell ref="BC14:BC15"/>
    <mergeCell ref="BD14:BD15"/>
    <mergeCell ref="AS14:AS15"/>
    <mergeCell ref="AT14:AT15"/>
    <mergeCell ref="AU14:AU15"/>
    <mergeCell ref="AV14:AV15"/>
    <mergeCell ref="AW14:AW15"/>
    <mergeCell ref="AX14:AX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H16:AH17"/>
    <mergeCell ref="AI16:AI17"/>
    <mergeCell ref="X16:X17"/>
    <mergeCell ref="AD16:AD17"/>
    <mergeCell ref="AE16:AE17"/>
    <mergeCell ref="AF16:AF17"/>
    <mergeCell ref="AG16:AG17"/>
    <mergeCell ref="AG32:AG33"/>
    <mergeCell ref="AH32:AH33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Y16:Y17"/>
    <mergeCell ref="Z16:Z17"/>
    <mergeCell ref="AF30:AF31"/>
    <mergeCell ref="AG30:AG31"/>
    <mergeCell ref="V30:V31"/>
    <mergeCell ref="W30:W31"/>
    <mergeCell ref="X30:X31"/>
    <mergeCell ref="Y30:Y31"/>
    <mergeCell ref="Z30:Z31"/>
    <mergeCell ref="AA30:AA31"/>
    <mergeCell ref="K32:K33"/>
    <mergeCell ref="L32:L33"/>
    <mergeCell ref="M32:M33"/>
    <mergeCell ref="N32:N33"/>
    <mergeCell ref="O32:O33"/>
    <mergeCell ref="P32:P33"/>
    <mergeCell ref="BD16:BD17"/>
    <mergeCell ref="D32:D33"/>
    <mergeCell ref="E32:E33"/>
    <mergeCell ref="F32:F33"/>
    <mergeCell ref="G32:G33"/>
    <mergeCell ref="H32:H33"/>
    <mergeCell ref="I32:I33"/>
    <mergeCell ref="J32:J33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M32:AM33"/>
    <mergeCell ref="AN32:AN33"/>
    <mergeCell ref="AC32:AC33"/>
    <mergeCell ref="AD32:AD33"/>
    <mergeCell ref="AE32:AE33"/>
    <mergeCell ref="AF32:AF33"/>
    <mergeCell ref="W32:W33"/>
    <mergeCell ref="X32:X33"/>
    <mergeCell ref="Y32:Y33"/>
    <mergeCell ref="Z32:Z33"/>
    <mergeCell ref="AA32:AA33"/>
    <mergeCell ref="AB32:AB33"/>
    <mergeCell ref="Q32:Q33"/>
    <mergeCell ref="R32:R33"/>
    <mergeCell ref="S32:S33"/>
    <mergeCell ref="T32:T33"/>
    <mergeCell ref="U32:U33"/>
    <mergeCell ref="V32:V33"/>
    <mergeCell ref="J34:J35"/>
    <mergeCell ref="K34:K35"/>
    <mergeCell ref="L34:L35"/>
    <mergeCell ref="M34:M35"/>
    <mergeCell ref="N34:N35"/>
    <mergeCell ref="O34:O35"/>
    <mergeCell ref="BA32:BA33"/>
    <mergeCell ref="BB32:BB33"/>
    <mergeCell ref="BC32:BC33"/>
    <mergeCell ref="BD32:BD33"/>
    <mergeCell ref="D34:D35"/>
    <mergeCell ref="E34:E35"/>
    <mergeCell ref="F34:F35"/>
    <mergeCell ref="G34:G35"/>
    <mergeCell ref="H34:H35"/>
    <mergeCell ref="I34:I35"/>
    <mergeCell ref="AU32:AU33"/>
    <mergeCell ref="AV32:AV33"/>
    <mergeCell ref="AW32:AW33"/>
    <mergeCell ref="AX32:AX33"/>
    <mergeCell ref="AY32:AY33"/>
    <mergeCell ref="AZ32:AZ33"/>
    <mergeCell ref="AO32:AO33"/>
    <mergeCell ref="AP32:AP33"/>
    <mergeCell ref="AQ32:AQ33"/>
    <mergeCell ref="AR32:AR33"/>
    <mergeCell ref="AS32:AS33"/>
    <mergeCell ref="AT32:AT33"/>
    <mergeCell ref="AI32:AI33"/>
    <mergeCell ref="AJ32:AJ33"/>
    <mergeCell ref="AK32:AK33"/>
    <mergeCell ref="AL32:AL33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I36:I37"/>
    <mergeCell ref="J36:J37"/>
    <mergeCell ref="K36:K37"/>
    <mergeCell ref="L36:L37"/>
    <mergeCell ref="M36:M37"/>
    <mergeCell ref="N36:N37"/>
    <mergeCell ref="AZ34:AZ35"/>
    <mergeCell ref="BA34:BA35"/>
    <mergeCell ref="BB34:BB35"/>
    <mergeCell ref="BC34:BC35"/>
    <mergeCell ref="BD34:BD35"/>
    <mergeCell ref="D36:D37"/>
    <mergeCell ref="E36:E37"/>
    <mergeCell ref="F36:F37"/>
    <mergeCell ref="G36:G37"/>
    <mergeCell ref="H36:H37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AL38:AL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F38:F39"/>
    <mergeCell ref="G38:G39"/>
    <mergeCell ref="H38:H39"/>
    <mergeCell ref="I38:I39"/>
    <mergeCell ref="AY36:AY37"/>
    <mergeCell ref="AZ36:AZ37"/>
    <mergeCell ref="BA36:BA37"/>
    <mergeCell ref="BB36:BB37"/>
    <mergeCell ref="BC36:BC37"/>
    <mergeCell ref="BD36:BD37"/>
    <mergeCell ref="AS36:AS37"/>
    <mergeCell ref="AT36:AT37"/>
    <mergeCell ref="AU36:AU37"/>
    <mergeCell ref="AV36:AV37"/>
    <mergeCell ref="AW36:AW37"/>
    <mergeCell ref="AX36:AX37"/>
    <mergeCell ref="AM36:AM37"/>
    <mergeCell ref="AN36:AN37"/>
    <mergeCell ref="AO36:AO37"/>
    <mergeCell ref="AP36:AP37"/>
    <mergeCell ref="AQ36:AQ37"/>
    <mergeCell ref="AR36:AR37"/>
    <mergeCell ref="AG36:AG37"/>
    <mergeCell ref="AH36:AH37"/>
    <mergeCell ref="AI36:AI37"/>
    <mergeCell ref="AJ36:AJ37"/>
    <mergeCell ref="AK36:AK37"/>
    <mergeCell ref="AL36:AL37"/>
    <mergeCell ref="AA36:AA37"/>
    <mergeCell ref="AB36:AB37"/>
    <mergeCell ref="AF38:AF39"/>
    <mergeCell ref="AG38:AG39"/>
    <mergeCell ref="J38:J39"/>
    <mergeCell ref="K38:K39"/>
    <mergeCell ref="L38:L39"/>
    <mergeCell ref="M38:M39"/>
    <mergeCell ref="N38:N39"/>
    <mergeCell ref="O38:O39"/>
    <mergeCell ref="AZ38:AZ39"/>
    <mergeCell ref="BA38:BA39"/>
    <mergeCell ref="BB38:BB39"/>
    <mergeCell ref="BC38:BC39"/>
    <mergeCell ref="BD38:BD39"/>
    <mergeCell ref="D40:D41"/>
    <mergeCell ref="E40:E41"/>
    <mergeCell ref="F40:F41"/>
    <mergeCell ref="G40:G41"/>
    <mergeCell ref="H40:H41"/>
    <mergeCell ref="AT38:AT39"/>
    <mergeCell ref="AU38:AU39"/>
    <mergeCell ref="AV38:AV39"/>
    <mergeCell ref="AW38:AW39"/>
    <mergeCell ref="AX38:AX39"/>
    <mergeCell ref="AY38:AY39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M38:AM39"/>
    <mergeCell ref="AB38:AB39"/>
    <mergeCell ref="AC38:AC39"/>
    <mergeCell ref="AD38:AD39"/>
    <mergeCell ref="AE38:AE39"/>
    <mergeCell ref="V38:V39"/>
    <mergeCell ref="Z40:Z41"/>
    <mergeCell ref="O40:O41"/>
    <mergeCell ref="P40:P41"/>
    <mergeCell ref="Q40:Q41"/>
    <mergeCell ref="R40:R41"/>
    <mergeCell ref="S40:S41"/>
    <mergeCell ref="T40:T41"/>
    <mergeCell ref="AC46:AC47"/>
    <mergeCell ref="AD46:AD47"/>
    <mergeCell ref="AE46:AE47"/>
    <mergeCell ref="T44:T45"/>
    <mergeCell ref="AK40:AK41"/>
    <mergeCell ref="AL40:AL41"/>
    <mergeCell ref="AA40:AA41"/>
    <mergeCell ref="Q44:Q45"/>
    <mergeCell ref="R44:R45"/>
    <mergeCell ref="S44:S45"/>
    <mergeCell ref="I40:I41"/>
    <mergeCell ref="J40:J41"/>
    <mergeCell ref="K40:K41"/>
    <mergeCell ref="L40:L41"/>
    <mergeCell ref="M40:M41"/>
    <mergeCell ref="N40:N41"/>
    <mergeCell ref="F46:F47"/>
    <mergeCell ref="G46:G47"/>
    <mergeCell ref="H46:H47"/>
    <mergeCell ref="I46:I47"/>
    <mergeCell ref="AY40:AY41"/>
    <mergeCell ref="AZ40:AZ41"/>
    <mergeCell ref="BA40:BA41"/>
    <mergeCell ref="BB40:BB41"/>
    <mergeCell ref="BC40:BC41"/>
    <mergeCell ref="BD40:BD41"/>
    <mergeCell ref="AS40:AS41"/>
    <mergeCell ref="AT40:AT41"/>
    <mergeCell ref="AU40:AU41"/>
    <mergeCell ref="AV40:AV41"/>
    <mergeCell ref="AW40:AW41"/>
    <mergeCell ref="AX40:AX41"/>
    <mergeCell ref="AM40:AM41"/>
    <mergeCell ref="AN40:AN41"/>
    <mergeCell ref="AO40:AO41"/>
    <mergeCell ref="AP40:AP41"/>
    <mergeCell ref="AQ40:AQ41"/>
    <mergeCell ref="AR40:AR41"/>
    <mergeCell ref="AG40:AG41"/>
    <mergeCell ref="AH40:AH41"/>
    <mergeCell ref="AI40:AI41"/>
    <mergeCell ref="AJ40:AJ41"/>
    <mergeCell ref="I52:I53"/>
    <mergeCell ref="AY46:AY47"/>
    <mergeCell ref="AN46:AN47"/>
    <mergeCell ref="AO46:AO47"/>
    <mergeCell ref="AP46:AP47"/>
    <mergeCell ref="AQ46:AQ47"/>
    <mergeCell ref="AR46:AR47"/>
    <mergeCell ref="AS46:AS47"/>
    <mergeCell ref="V46:V47"/>
    <mergeCell ref="W46:W47"/>
    <mergeCell ref="X46:X47"/>
    <mergeCell ref="Y46:Y47"/>
    <mergeCell ref="Z46:Z47"/>
    <mergeCell ref="AA46:AA47"/>
    <mergeCell ref="P46:P47"/>
    <mergeCell ref="Q46:Q47"/>
    <mergeCell ref="R46:R47"/>
    <mergeCell ref="S46:S47"/>
    <mergeCell ref="T46:T47"/>
    <mergeCell ref="U46:U47"/>
    <mergeCell ref="AB46:AB47"/>
    <mergeCell ref="AY52:AY53"/>
    <mergeCell ref="J50:J51"/>
    <mergeCell ref="K50:K51"/>
    <mergeCell ref="L50:L51"/>
    <mergeCell ref="M50:M51"/>
    <mergeCell ref="N50:N51"/>
    <mergeCell ref="O50:O51"/>
    <mergeCell ref="W50:W51"/>
    <mergeCell ref="X50:X51"/>
    <mergeCell ref="AF46:AF47"/>
    <mergeCell ref="AG46:AG47"/>
    <mergeCell ref="F58:F59"/>
    <mergeCell ref="G58:G59"/>
    <mergeCell ref="H58:H59"/>
    <mergeCell ref="I58:I59"/>
    <mergeCell ref="AJ52:AJ53"/>
    <mergeCell ref="AK52:AK53"/>
    <mergeCell ref="AL52:AL53"/>
    <mergeCell ref="AA52:AA53"/>
    <mergeCell ref="AB52:AB53"/>
    <mergeCell ref="J52:J53"/>
    <mergeCell ref="K52:K53"/>
    <mergeCell ref="L52:L53"/>
    <mergeCell ref="M52:M53"/>
    <mergeCell ref="N52:N53"/>
    <mergeCell ref="AG52:AG53"/>
    <mergeCell ref="AH52:AH53"/>
    <mergeCell ref="AI52:AI53"/>
    <mergeCell ref="AC58:AC59"/>
    <mergeCell ref="AD58:AD59"/>
    <mergeCell ref="AE58:AE59"/>
    <mergeCell ref="AF58:AF59"/>
    <mergeCell ref="AG58:AG59"/>
    <mergeCell ref="F52:F53"/>
    <mergeCell ref="G52:G53"/>
    <mergeCell ref="H52:H53"/>
    <mergeCell ref="AC52:AC53"/>
    <mergeCell ref="AD52:AD53"/>
    <mergeCell ref="AE52:AE53"/>
    <mergeCell ref="AF52:AF53"/>
    <mergeCell ref="U52:U53"/>
    <mergeCell ref="J58:J59"/>
    <mergeCell ref="K58:K59"/>
    <mergeCell ref="J46:J47"/>
    <mergeCell ref="K46:K47"/>
    <mergeCell ref="L46:L47"/>
    <mergeCell ref="M46:M47"/>
    <mergeCell ref="N46:N47"/>
    <mergeCell ref="O46:O47"/>
    <mergeCell ref="BA52:BA53"/>
    <mergeCell ref="BB52:BB53"/>
    <mergeCell ref="BC52:BC53"/>
    <mergeCell ref="BD52:BD53"/>
    <mergeCell ref="AS52:AS53"/>
    <mergeCell ref="AT52:AT53"/>
    <mergeCell ref="AU52:AU53"/>
    <mergeCell ref="AV52:AV53"/>
    <mergeCell ref="AW52:AW53"/>
    <mergeCell ref="AZ58:AZ59"/>
    <mergeCell ref="BA58:BA59"/>
    <mergeCell ref="AX52:AX53"/>
    <mergeCell ref="AM52:AM53"/>
    <mergeCell ref="AN52:AN53"/>
    <mergeCell ref="AO52:AO53"/>
    <mergeCell ref="AP52:AP53"/>
    <mergeCell ref="AQ52:AQ53"/>
    <mergeCell ref="AR52:AR53"/>
    <mergeCell ref="AH46:AH47"/>
    <mergeCell ref="AI46:AI47"/>
    <mergeCell ref="AJ46:AJ47"/>
    <mergeCell ref="AK46:AK47"/>
    <mergeCell ref="AL46:AL47"/>
    <mergeCell ref="AM46:AM47"/>
    <mergeCell ref="AZ46:AZ47"/>
    <mergeCell ref="AV58:AV59"/>
    <mergeCell ref="F64:F65"/>
    <mergeCell ref="G64:G65"/>
    <mergeCell ref="H64:H65"/>
    <mergeCell ref="D62:D63"/>
    <mergeCell ref="E62:E63"/>
    <mergeCell ref="F62:F63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P62:P63"/>
    <mergeCell ref="Q62:Q63"/>
    <mergeCell ref="H62:H63"/>
    <mergeCell ref="J62:J63"/>
    <mergeCell ref="K62:K63"/>
    <mergeCell ref="L62:L63"/>
    <mergeCell ref="M62:M63"/>
    <mergeCell ref="G62:G63"/>
    <mergeCell ref="N62:N63"/>
    <mergeCell ref="O62:O63"/>
    <mergeCell ref="I62:I63"/>
    <mergeCell ref="AW58:AW59"/>
    <mergeCell ref="AX58:AX59"/>
    <mergeCell ref="AY58:AY59"/>
    <mergeCell ref="AN58:AN59"/>
    <mergeCell ref="AO58:AO59"/>
    <mergeCell ref="AP58:AP59"/>
    <mergeCell ref="AQ58:AQ59"/>
    <mergeCell ref="AR58:AR59"/>
    <mergeCell ref="AS58:AS59"/>
    <mergeCell ref="S58:S59"/>
    <mergeCell ref="AC64:AC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X62:X63"/>
    <mergeCell ref="Y62:Y63"/>
    <mergeCell ref="Z62:Z63"/>
    <mergeCell ref="AA62:AA63"/>
    <mergeCell ref="X58:X59"/>
    <mergeCell ref="Y58:Y59"/>
    <mergeCell ref="AA64:AA65"/>
    <mergeCell ref="AB64:AB65"/>
    <mergeCell ref="Z58:Z59"/>
    <mergeCell ref="AA58:AA59"/>
    <mergeCell ref="T58:T59"/>
    <mergeCell ref="U58:U59"/>
    <mergeCell ref="F30:F31"/>
    <mergeCell ref="G30:G31"/>
    <mergeCell ref="H30:H31"/>
    <mergeCell ref="I30:I31"/>
    <mergeCell ref="AY64:AY65"/>
    <mergeCell ref="AZ64:AZ65"/>
    <mergeCell ref="BA64:BA65"/>
    <mergeCell ref="BB64:BB65"/>
    <mergeCell ref="BC64:BC65"/>
    <mergeCell ref="BD64:BD65"/>
    <mergeCell ref="AS64:AS65"/>
    <mergeCell ref="AT64:AT65"/>
    <mergeCell ref="AU64:AU65"/>
    <mergeCell ref="AV64:AV65"/>
    <mergeCell ref="AW64:AW65"/>
    <mergeCell ref="AX64:AX65"/>
    <mergeCell ref="AM64:AM65"/>
    <mergeCell ref="AN64:AN65"/>
    <mergeCell ref="AO64:AO65"/>
    <mergeCell ref="AP64:AP65"/>
    <mergeCell ref="AQ64:AQ65"/>
    <mergeCell ref="AR64:AR65"/>
    <mergeCell ref="AG64:AG65"/>
    <mergeCell ref="AH64:AH65"/>
    <mergeCell ref="AI64:AI65"/>
    <mergeCell ref="AJ64:AJ65"/>
    <mergeCell ref="AK64:AK65"/>
    <mergeCell ref="AL64:AL65"/>
    <mergeCell ref="BB58:BB59"/>
    <mergeCell ref="BC58:BC59"/>
    <mergeCell ref="BD58:BD59"/>
    <mergeCell ref="AT58:AT59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E44:AE45"/>
    <mergeCell ref="AF44:AF45"/>
    <mergeCell ref="U44:U45"/>
    <mergeCell ref="V44:V45"/>
    <mergeCell ref="W44:W45"/>
    <mergeCell ref="X44:X45"/>
    <mergeCell ref="Y44:Y45"/>
    <mergeCell ref="Z44:Z45"/>
    <mergeCell ref="O44:O45"/>
    <mergeCell ref="P44:P45"/>
    <mergeCell ref="AB40:AB41"/>
    <mergeCell ref="AC40:AC41"/>
    <mergeCell ref="AD40:AD41"/>
    <mergeCell ref="AE40:AE41"/>
    <mergeCell ref="AF40:AF41"/>
    <mergeCell ref="U40:U41"/>
    <mergeCell ref="V40:V41"/>
    <mergeCell ref="W40:W41"/>
    <mergeCell ref="X40:X41"/>
    <mergeCell ref="Y40:Y41"/>
    <mergeCell ref="AZ30:AZ31"/>
    <mergeCell ref="BA30:BA31"/>
    <mergeCell ref="BB30:BB31"/>
    <mergeCell ref="BC30:BC31"/>
    <mergeCell ref="BD30:BD31"/>
    <mergeCell ref="D44:D45"/>
    <mergeCell ref="E44:E45"/>
    <mergeCell ref="F44:F45"/>
    <mergeCell ref="G44:G45"/>
    <mergeCell ref="H44:H45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I44:I45"/>
    <mergeCell ref="J44:J45"/>
    <mergeCell ref="K44:K45"/>
    <mergeCell ref="L44:L45"/>
    <mergeCell ref="M44:M45"/>
    <mergeCell ref="N44:N45"/>
    <mergeCell ref="F50:F51"/>
    <mergeCell ref="G50:G51"/>
    <mergeCell ref="H50:H51"/>
    <mergeCell ref="I50:I51"/>
    <mergeCell ref="AY44:AY45"/>
    <mergeCell ref="AZ44:AZ45"/>
    <mergeCell ref="BA44:BA45"/>
    <mergeCell ref="BB44:BB45"/>
    <mergeCell ref="BC44:BC45"/>
    <mergeCell ref="BD44:BD45"/>
    <mergeCell ref="AS44:AS45"/>
    <mergeCell ref="AT44:AT45"/>
    <mergeCell ref="AU44:AU45"/>
    <mergeCell ref="AV44:AV45"/>
    <mergeCell ref="AW44:AW45"/>
    <mergeCell ref="AX44:AX45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Z52:AZ53"/>
    <mergeCell ref="BD56:BD57"/>
    <mergeCell ref="AS56:AS57"/>
    <mergeCell ref="AT56:AT57"/>
    <mergeCell ref="AU56:AU57"/>
    <mergeCell ref="D56:D57"/>
    <mergeCell ref="E56:E57"/>
    <mergeCell ref="F56:F57"/>
    <mergeCell ref="G56:G57"/>
    <mergeCell ref="H56:H57"/>
    <mergeCell ref="AT50:AT51"/>
    <mergeCell ref="AU50:AU51"/>
    <mergeCell ref="AV50:AV51"/>
    <mergeCell ref="AW50:AW51"/>
    <mergeCell ref="AX50:AX51"/>
    <mergeCell ref="AY50:AY51"/>
    <mergeCell ref="AN50:AN51"/>
    <mergeCell ref="AO50:AO51"/>
    <mergeCell ref="AP50:AP51"/>
    <mergeCell ref="AQ50:AQ51"/>
    <mergeCell ref="AR50:AR51"/>
    <mergeCell ref="AS50:AS51"/>
    <mergeCell ref="AH50:AH51"/>
    <mergeCell ref="AI50:AI51"/>
    <mergeCell ref="AJ50:AJ51"/>
    <mergeCell ref="AK50:AK51"/>
    <mergeCell ref="AL50:AL51"/>
    <mergeCell ref="AM50:AM51"/>
    <mergeCell ref="V52:V53"/>
    <mergeCell ref="W52:W53"/>
    <mergeCell ref="X52:X53"/>
    <mergeCell ref="AZ50:AZ51"/>
    <mergeCell ref="BA50:BA51"/>
    <mergeCell ref="BB50:BB51"/>
    <mergeCell ref="BC50:BC51"/>
    <mergeCell ref="BD50:BD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AK44:AK45"/>
    <mergeCell ref="AL44:AL45"/>
    <mergeCell ref="AA44:AA45"/>
    <mergeCell ref="AB44:AB45"/>
    <mergeCell ref="AC44:AC45"/>
    <mergeCell ref="AD44:AD45"/>
    <mergeCell ref="BD46:BD47"/>
    <mergeCell ref="AT46:AT47"/>
    <mergeCell ref="AU46:AU47"/>
    <mergeCell ref="AV46:AV47"/>
    <mergeCell ref="AW46:AW47"/>
    <mergeCell ref="AX46:AX47"/>
    <mergeCell ref="BA46:BA47"/>
    <mergeCell ref="BB46:BB47"/>
    <mergeCell ref="BC46:BC47"/>
    <mergeCell ref="AE50:AE51"/>
    <mergeCell ref="AF50:AF51"/>
    <mergeCell ref="AG50:AG51"/>
    <mergeCell ref="V50:V51"/>
    <mergeCell ref="L58:L59"/>
    <mergeCell ref="M58:M59"/>
    <mergeCell ref="N58:N59"/>
    <mergeCell ref="AM56:AM57"/>
    <mergeCell ref="O58:O59"/>
    <mergeCell ref="AN56:AN57"/>
    <mergeCell ref="AO56:AO57"/>
    <mergeCell ref="AP56:AP57"/>
    <mergeCell ref="AQ56:AQ57"/>
    <mergeCell ref="S56:S57"/>
    <mergeCell ref="T56:T57"/>
    <mergeCell ref="AB50:AB51"/>
    <mergeCell ref="AC50:AC51"/>
    <mergeCell ref="AD50:AD51"/>
    <mergeCell ref="Y52:Y53"/>
    <mergeCell ref="Z52:Z53"/>
    <mergeCell ref="O52:O53"/>
    <mergeCell ref="P52:P53"/>
    <mergeCell ref="Q52:Q53"/>
    <mergeCell ref="R52:R53"/>
    <mergeCell ref="S52:S53"/>
    <mergeCell ref="T52:T53"/>
    <mergeCell ref="AW56:AW57"/>
    <mergeCell ref="AX56:AX57"/>
    <mergeCell ref="AR56:AR57"/>
    <mergeCell ref="AG56:AG57"/>
    <mergeCell ref="AH56:AH57"/>
    <mergeCell ref="AI56:AI57"/>
    <mergeCell ref="AJ56:AJ57"/>
    <mergeCell ref="AK56:AK57"/>
    <mergeCell ref="AL56:AL57"/>
    <mergeCell ref="AU58:AU59"/>
    <mergeCell ref="I56:I57"/>
    <mergeCell ref="J56:J57"/>
    <mergeCell ref="K56:K57"/>
    <mergeCell ref="L56:L57"/>
    <mergeCell ref="M56:M57"/>
    <mergeCell ref="N56:N57"/>
    <mergeCell ref="AH58:AH59"/>
    <mergeCell ref="AI58:AI59"/>
    <mergeCell ref="AJ58:AJ59"/>
    <mergeCell ref="AK58:AK59"/>
    <mergeCell ref="AL58:AL59"/>
    <mergeCell ref="AM58:AM59"/>
    <mergeCell ref="AB58:AB59"/>
    <mergeCell ref="V58:V59"/>
    <mergeCell ref="W58:W59"/>
    <mergeCell ref="P58:P59"/>
    <mergeCell ref="Q58:Q59"/>
    <mergeCell ref="R58:R59"/>
    <mergeCell ref="O56:O57"/>
    <mergeCell ref="P56:P57"/>
    <mergeCell ref="Q56:Q57"/>
    <mergeCell ref="R56:R57"/>
    <mergeCell ref="AD62:AD63"/>
    <mergeCell ref="AE62:AE63"/>
    <mergeCell ref="AF62:AF63"/>
    <mergeCell ref="AG62:AG63"/>
    <mergeCell ref="V62:V63"/>
    <mergeCell ref="W62:W63"/>
    <mergeCell ref="R62:R63"/>
    <mergeCell ref="S62:S63"/>
    <mergeCell ref="T62:T63"/>
    <mergeCell ref="U62:U63"/>
    <mergeCell ref="AZ62:AZ63"/>
    <mergeCell ref="BA62:BA63"/>
    <mergeCell ref="BB62:BB63"/>
    <mergeCell ref="BC62:BC63"/>
    <mergeCell ref="AY56:AY57"/>
    <mergeCell ref="AZ56:AZ57"/>
    <mergeCell ref="BA56:BA57"/>
    <mergeCell ref="BB56:BB57"/>
    <mergeCell ref="BC56:BC57"/>
    <mergeCell ref="AA56:AA57"/>
    <mergeCell ref="AB56:AB57"/>
    <mergeCell ref="AC56:AC57"/>
    <mergeCell ref="AD56:AD57"/>
    <mergeCell ref="AE56:AE57"/>
    <mergeCell ref="AF56:AF57"/>
    <mergeCell ref="U56:U57"/>
    <mergeCell ref="V56:V57"/>
    <mergeCell ref="W56:W57"/>
    <mergeCell ref="X56:X57"/>
    <mergeCell ref="Y56:Y57"/>
    <mergeCell ref="Z56:Z57"/>
    <mergeCell ref="AV56:AV57"/>
    <mergeCell ref="C26:C27"/>
    <mergeCell ref="B18:C18"/>
    <mergeCell ref="A20:A29"/>
    <mergeCell ref="B80:C80"/>
    <mergeCell ref="B79:C79"/>
    <mergeCell ref="C77:C78"/>
    <mergeCell ref="C75:C76"/>
    <mergeCell ref="C73:C74"/>
    <mergeCell ref="A73:A80"/>
    <mergeCell ref="B73:B78"/>
    <mergeCell ref="BD62:BD63"/>
    <mergeCell ref="A62:A67"/>
    <mergeCell ref="AT62:AT63"/>
    <mergeCell ref="AU62:AU63"/>
    <mergeCell ref="AV62:AV63"/>
    <mergeCell ref="AW62:AW63"/>
    <mergeCell ref="AX62:AX63"/>
    <mergeCell ref="AY62:AY63"/>
    <mergeCell ref="AN62:AN63"/>
    <mergeCell ref="AO62:AO63"/>
    <mergeCell ref="AP62:AP63"/>
    <mergeCell ref="AQ62:AQ63"/>
    <mergeCell ref="AR62:AR63"/>
    <mergeCell ref="AS62:AS63"/>
    <mergeCell ref="AH62:AH63"/>
    <mergeCell ref="AI62:AI63"/>
    <mergeCell ref="AJ62:AJ63"/>
    <mergeCell ref="AK62:AK63"/>
    <mergeCell ref="AL62:AL63"/>
    <mergeCell ref="AM62:AM63"/>
    <mergeCell ref="AB62:AB63"/>
    <mergeCell ref="AC62:AC63"/>
  </mergeCells>
  <printOptions horizontalCentered="1" verticalCentered="1"/>
  <pageMargins left="0.25" right="0.25" top="0.75" bottom="0.75" header="0.3" footer="0.3"/>
  <pageSetup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2"/>
  <sheetViews>
    <sheetView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B64" sqref="B64"/>
    </sheetView>
  </sheetViews>
  <sheetFormatPr defaultColWidth="9.109375" defaultRowHeight="14.4"/>
  <cols>
    <col min="1" max="1" width="3.88671875" style="24" bestFit="1" customWidth="1"/>
    <col min="2" max="2" width="36.33203125" style="24" customWidth="1"/>
    <col min="3" max="3" width="30.44140625" style="24" customWidth="1"/>
    <col min="4" max="16384" width="9.109375" style="23"/>
  </cols>
  <sheetData>
    <row r="1" spans="1:54" s="3" customFormat="1" ht="15" thickBot="1">
      <c r="A1" s="1"/>
      <c r="B1" s="2"/>
      <c r="C1" s="2"/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5" t="s">
        <v>23</v>
      </c>
      <c r="Z1" s="25" t="s">
        <v>24</v>
      </c>
      <c r="AA1" s="25" t="s">
        <v>25</v>
      </c>
      <c r="AB1" s="25" t="s">
        <v>26</v>
      </c>
      <c r="AC1" s="25" t="s">
        <v>27</v>
      </c>
      <c r="AD1" s="25" t="s">
        <v>28</v>
      </c>
      <c r="AE1" s="25" t="s">
        <v>29</v>
      </c>
      <c r="AF1" s="25" t="s">
        <v>30</v>
      </c>
      <c r="AG1" s="25" t="s">
        <v>31</v>
      </c>
      <c r="AH1" s="25" t="s">
        <v>32</v>
      </c>
      <c r="AI1" s="25" t="s">
        <v>33</v>
      </c>
      <c r="AJ1" s="25" t="s">
        <v>34</v>
      </c>
      <c r="AK1" s="25" t="s">
        <v>35</v>
      </c>
      <c r="AL1" s="25" t="s">
        <v>36</v>
      </c>
      <c r="AM1" s="25" t="s">
        <v>37</v>
      </c>
      <c r="AN1" s="25" t="s">
        <v>38</v>
      </c>
      <c r="AO1" s="25" t="s">
        <v>39</v>
      </c>
      <c r="AP1" s="25" t="s">
        <v>40</v>
      </c>
      <c r="AQ1" s="25" t="s">
        <v>41</v>
      </c>
      <c r="AR1" s="25" t="s">
        <v>42</v>
      </c>
      <c r="AS1" s="25" t="s">
        <v>43</v>
      </c>
      <c r="AT1" s="25" t="s">
        <v>44</v>
      </c>
      <c r="AU1" s="25" t="s">
        <v>45</v>
      </c>
      <c r="AV1" s="25" t="s">
        <v>46</v>
      </c>
      <c r="AW1" s="25" t="s">
        <v>47</v>
      </c>
      <c r="AX1" s="25" t="s">
        <v>48</v>
      </c>
      <c r="AY1" s="25" t="s">
        <v>49</v>
      </c>
      <c r="AZ1" s="25" t="s">
        <v>50</v>
      </c>
      <c r="BA1" s="25" t="s">
        <v>51</v>
      </c>
      <c r="BB1" s="26" t="s">
        <v>52</v>
      </c>
    </row>
    <row r="2" spans="1:54" s="8" customFormat="1" ht="20.100000000000001" customHeight="1">
      <c r="A2" s="56">
        <v>1</v>
      </c>
      <c r="B2" s="59" t="s">
        <v>92</v>
      </c>
      <c r="C2" s="4" t="s">
        <v>54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</row>
    <row r="3" spans="1:54" s="8" customFormat="1" ht="20.100000000000001" customHeight="1">
      <c r="A3" s="57"/>
      <c r="B3" s="54"/>
      <c r="C3" s="9" t="s">
        <v>58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7"/>
    </row>
    <row r="4" spans="1:54" s="8" customFormat="1" ht="20.100000000000001" customHeight="1">
      <c r="A4" s="57"/>
      <c r="B4" s="54"/>
      <c r="C4" s="9" t="s">
        <v>59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/>
    </row>
    <row r="5" spans="1:54" s="8" customFormat="1" ht="20.100000000000001" customHeight="1">
      <c r="A5" s="57"/>
      <c r="B5" s="54"/>
      <c r="C5" s="9" t="s">
        <v>60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7"/>
    </row>
    <row r="6" spans="1:54" s="8" customFormat="1" ht="20.100000000000001" customHeight="1">
      <c r="A6" s="57"/>
      <c r="B6" s="54" t="s">
        <v>93</v>
      </c>
      <c r="C6" s="9" t="s">
        <v>54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7"/>
    </row>
    <row r="7" spans="1:54" s="8" customFormat="1" ht="20.100000000000001" customHeight="1">
      <c r="A7" s="57"/>
      <c r="B7" s="54"/>
      <c r="C7" s="9" t="s">
        <v>58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7"/>
    </row>
    <row r="8" spans="1:54" s="8" customFormat="1" ht="20.100000000000001" customHeight="1">
      <c r="A8" s="57"/>
      <c r="B8" s="54"/>
      <c r="C8" s="9" t="s">
        <v>59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7"/>
    </row>
    <row r="9" spans="1:54" s="8" customFormat="1" ht="20.100000000000001" customHeight="1">
      <c r="A9" s="57"/>
      <c r="B9" s="54"/>
      <c r="C9" s="9" t="s">
        <v>60</v>
      </c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7"/>
    </row>
    <row r="10" spans="1:54" s="8" customFormat="1" ht="20.100000000000001" customHeight="1">
      <c r="A10" s="57"/>
      <c r="B10" s="54" t="s">
        <v>94</v>
      </c>
      <c r="C10" s="9" t="s">
        <v>54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</row>
    <row r="11" spans="1:54" s="8" customFormat="1" ht="20.100000000000001" customHeight="1">
      <c r="A11" s="57"/>
      <c r="B11" s="54"/>
      <c r="C11" s="9" t="s">
        <v>58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7"/>
    </row>
    <row r="12" spans="1:54" s="8" customFormat="1" ht="20.100000000000001" customHeight="1">
      <c r="A12" s="57"/>
      <c r="B12" s="54"/>
      <c r="C12" s="9" t="s">
        <v>59</v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7"/>
    </row>
    <row r="13" spans="1:54" s="8" customFormat="1" ht="20.100000000000001" customHeight="1">
      <c r="A13" s="57"/>
      <c r="B13" s="54"/>
      <c r="C13" s="9" t="s">
        <v>60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7"/>
    </row>
    <row r="14" spans="1:54" s="8" customFormat="1" ht="20.100000000000001" customHeight="1">
      <c r="A14" s="57"/>
      <c r="B14" s="54" t="s">
        <v>95</v>
      </c>
      <c r="C14" s="9" t="s">
        <v>54</v>
      </c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7"/>
    </row>
    <row r="15" spans="1:54" s="8" customFormat="1" ht="20.100000000000001" customHeight="1">
      <c r="A15" s="57"/>
      <c r="B15" s="54"/>
      <c r="C15" s="9" t="s">
        <v>58</v>
      </c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7"/>
    </row>
    <row r="16" spans="1:54" s="8" customFormat="1" ht="20.100000000000001" customHeight="1">
      <c r="A16" s="57"/>
      <c r="B16" s="54"/>
      <c r="C16" s="9" t="s">
        <v>59</v>
      </c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7"/>
    </row>
    <row r="17" spans="1:54" s="8" customFormat="1" ht="20.100000000000001" customHeight="1" thickBot="1">
      <c r="A17" s="58"/>
      <c r="B17" s="55"/>
      <c r="C17" s="10" t="s">
        <v>60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7"/>
    </row>
    <row r="18" spans="1:54" s="8" customFormat="1" ht="20.100000000000001" customHeight="1">
      <c r="A18" s="56">
        <v>2</v>
      </c>
      <c r="B18" s="59" t="s">
        <v>96</v>
      </c>
      <c r="C18" s="4" t="s">
        <v>54</v>
      </c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7"/>
    </row>
    <row r="19" spans="1:54" s="8" customFormat="1" ht="20.100000000000001" customHeight="1">
      <c r="A19" s="57"/>
      <c r="B19" s="54"/>
      <c r="C19" s="9" t="s">
        <v>58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</row>
    <row r="20" spans="1:54" s="8" customFormat="1" ht="20.100000000000001" customHeight="1">
      <c r="A20" s="57"/>
      <c r="B20" s="54"/>
      <c r="C20" s="9" t="s">
        <v>59</v>
      </c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7"/>
    </row>
    <row r="21" spans="1:54" s="8" customFormat="1" ht="20.100000000000001" customHeight="1">
      <c r="A21" s="57"/>
      <c r="B21" s="54"/>
      <c r="C21" s="9" t="s">
        <v>60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</row>
    <row r="22" spans="1:54" s="8" customFormat="1" ht="20.100000000000001" customHeight="1">
      <c r="A22" s="57"/>
      <c r="B22" s="54" t="s">
        <v>97</v>
      </c>
      <c r="C22" s="9" t="s">
        <v>54</v>
      </c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7"/>
    </row>
    <row r="23" spans="1:54" s="8" customFormat="1" ht="20.100000000000001" customHeight="1">
      <c r="A23" s="57"/>
      <c r="B23" s="54"/>
      <c r="C23" s="9" t="s">
        <v>58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7"/>
    </row>
    <row r="24" spans="1:54" s="8" customFormat="1" ht="20.100000000000001" customHeight="1">
      <c r="A24" s="57"/>
      <c r="B24" s="54"/>
      <c r="C24" s="9" t="s">
        <v>59</v>
      </c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7"/>
    </row>
    <row r="25" spans="1:54" s="8" customFormat="1" ht="20.100000000000001" customHeight="1">
      <c r="A25" s="57"/>
      <c r="B25" s="54"/>
      <c r="C25" s="9" t="s">
        <v>60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"/>
    </row>
    <row r="26" spans="1:54" s="8" customFormat="1" ht="20.100000000000001" customHeight="1">
      <c r="A26" s="57"/>
      <c r="B26" s="54" t="s">
        <v>98</v>
      </c>
      <c r="C26" s="9" t="s">
        <v>54</v>
      </c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7"/>
    </row>
    <row r="27" spans="1:54" s="8" customFormat="1" ht="20.100000000000001" customHeight="1">
      <c r="A27" s="57"/>
      <c r="B27" s="54"/>
      <c r="C27" s="9" t="s">
        <v>58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7"/>
    </row>
    <row r="28" spans="1:54" s="8" customFormat="1" ht="20.100000000000001" customHeight="1">
      <c r="A28" s="57"/>
      <c r="B28" s="54"/>
      <c r="C28" s="9" t="s">
        <v>59</v>
      </c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7"/>
    </row>
    <row r="29" spans="1:54" s="8" customFormat="1" ht="20.100000000000001" customHeight="1" thickBot="1">
      <c r="A29" s="58"/>
      <c r="B29" s="55"/>
      <c r="C29" s="10" t="s">
        <v>60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7"/>
    </row>
    <row r="30" spans="1:54" s="8" customFormat="1" ht="20.100000000000001" customHeight="1">
      <c r="A30" s="56">
        <v>3</v>
      </c>
      <c r="B30" s="59" t="s">
        <v>99</v>
      </c>
      <c r="C30" s="4" t="s">
        <v>54</v>
      </c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7"/>
    </row>
    <row r="31" spans="1:54" s="8" customFormat="1" ht="20.100000000000001" customHeight="1">
      <c r="A31" s="57"/>
      <c r="B31" s="54"/>
      <c r="C31" s="9" t="s">
        <v>58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7"/>
    </row>
    <row r="32" spans="1:54" s="8" customFormat="1" ht="20.100000000000001" customHeight="1">
      <c r="A32" s="57"/>
      <c r="B32" s="54"/>
      <c r="C32" s="9" t="s">
        <v>59</v>
      </c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7"/>
    </row>
    <row r="33" spans="1:54" s="8" customFormat="1" ht="20.100000000000001" customHeight="1">
      <c r="A33" s="57"/>
      <c r="B33" s="54"/>
      <c r="C33" s="9" t="s">
        <v>60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7"/>
    </row>
    <row r="34" spans="1:54" s="8" customFormat="1" ht="20.100000000000001" customHeight="1">
      <c r="A34" s="57"/>
      <c r="B34" s="54" t="s">
        <v>100</v>
      </c>
      <c r="C34" s="9" t="s">
        <v>54</v>
      </c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7"/>
    </row>
    <row r="35" spans="1:54" s="8" customFormat="1" ht="20.100000000000001" customHeight="1">
      <c r="A35" s="57"/>
      <c r="B35" s="54"/>
      <c r="C35" s="9" t="s">
        <v>58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7"/>
    </row>
    <row r="36" spans="1:54" s="8" customFormat="1" ht="20.100000000000001" customHeight="1">
      <c r="A36" s="57"/>
      <c r="B36" s="54"/>
      <c r="C36" s="9" t="s">
        <v>59</v>
      </c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7"/>
    </row>
    <row r="37" spans="1:54" s="8" customFormat="1" ht="20.100000000000001" customHeight="1" thickBot="1">
      <c r="A37" s="58"/>
      <c r="B37" s="55"/>
      <c r="C37" s="10" t="s">
        <v>60</v>
      </c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7"/>
    </row>
    <row r="38" spans="1:54" s="8" customFormat="1" ht="20.100000000000001" customHeight="1">
      <c r="A38" s="107" t="s">
        <v>101</v>
      </c>
      <c r="B38" s="59" t="s">
        <v>102</v>
      </c>
      <c r="C38" s="4" t="s">
        <v>54</v>
      </c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7"/>
    </row>
    <row r="39" spans="1:54" s="8" customFormat="1" ht="20.100000000000001" customHeight="1">
      <c r="A39" s="100"/>
      <c r="B39" s="54"/>
      <c r="C39" s="9" t="s">
        <v>58</v>
      </c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7"/>
    </row>
    <row r="40" spans="1:54" s="8" customFormat="1" ht="20.100000000000001" customHeight="1">
      <c r="A40" s="57"/>
      <c r="B40" s="54"/>
      <c r="C40" s="9" t="s">
        <v>59</v>
      </c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7"/>
    </row>
    <row r="41" spans="1:54" s="8" customFormat="1" ht="20.100000000000001" customHeight="1">
      <c r="A41" s="100"/>
      <c r="B41" s="54"/>
      <c r="C41" s="9" t="s">
        <v>60</v>
      </c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7"/>
    </row>
    <row r="42" spans="1:54" s="8" customFormat="1" ht="20.100000000000001" customHeight="1">
      <c r="A42" s="100"/>
      <c r="B42" s="54" t="s">
        <v>103</v>
      </c>
      <c r="C42" s="9" t="s">
        <v>54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7"/>
    </row>
    <row r="43" spans="1:54" s="8" customFormat="1" ht="20.100000000000001" customHeight="1">
      <c r="A43" s="100"/>
      <c r="B43" s="54"/>
      <c r="C43" s="9" t="s">
        <v>58</v>
      </c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7"/>
    </row>
    <row r="44" spans="1:54" s="8" customFormat="1" ht="20.100000000000001" customHeight="1">
      <c r="A44" s="57"/>
      <c r="B44" s="54"/>
      <c r="C44" s="9" t="s">
        <v>59</v>
      </c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7"/>
    </row>
    <row r="45" spans="1:54" s="8" customFormat="1" ht="20.100000000000001" customHeight="1">
      <c r="A45" s="100"/>
      <c r="B45" s="54"/>
      <c r="C45" s="9" t="s">
        <v>60</v>
      </c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7"/>
    </row>
    <row r="46" spans="1:54" s="8" customFormat="1" ht="20.100000000000001" customHeight="1">
      <c r="A46" s="100"/>
      <c r="B46" s="54" t="s">
        <v>104</v>
      </c>
      <c r="C46" s="9" t="s">
        <v>54</v>
      </c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7"/>
    </row>
    <row r="47" spans="1:54" s="8" customFormat="1" ht="20.100000000000001" customHeight="1">
      <c r="A47" s="100"/>
      <c r="B47" s="54"/>
      <c r="C47" s="9" t="s">
        <v>58</v>
      </c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7"/>
    </row>
    <row r="48" spans="1:54" s="8" customFormat="1" ht="20.100000000000001" customHeight="1">
      <c r="A48" s="57"/>
      <c r="B48" s="54"/>
      <c r="C48" s="9" t="s">
        <v>59</v>
      </c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7"/>
    </row>
    <row r="49" spans="1:54" s="8" customFormat="1" ht="20.100000000000001" customHeight="1" thickBot="1">
      <c r="A49" s="101"/>
      <c r="B49" s="55"/>
      <c r="C49" s="10" t="s">
        <v>60</v>
      </c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7"/>
    </row>
    <row r="50" spans="1:54" s="8" customFormat="1" ht="20.100000000000001" customHeight="1">
      <c r="A50" s="107" t="s">
        <v>105</v>
      </c>
      <c r="B50" s="59" t="s">
        <v>106</v>
      </c>
      <c r="C50" s="4" t="s">
        <v>54</v>
      </c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7"/>
    </row>
    <row r="51" spans="1:54" s="8" customFormat="1" ht="20.100000000000001" customHeight="1">
      <c r="A51" s="100"/>
      <c r="B51" s="54"/>
      <c r="C51" s="9" t="s">
        <v>58</v>
      </c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7"/>
    </row>
    <row r="52" spans="1:54" s="8" customFormat="1" ht="20.100000000000001" customHeight="1">
      <c r="A52" s="57"/>
      <c r="B52" s="54"/>
      <c r="C52" s="9" t="s">
        <v>59</v>
      </c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/>
    </row>
    <row r="53" spans="1:54" s="8" customFormat="1" ht="20.100000000000001" customHeight="1">
      <c r="A53" s="100"/>
      <c r="B53" s="54"/>
      <c r="C53" s="9" t="s">
        <v>60</v>
      </c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7"/>
    </row>
    <row r="54" spans="1:54" s="8" customFormat="1" ht="20.100000000000001" customHeight="1">
      <c r="A54" s="100"/>
      <c r="B54" s="54" t="s">
        <v>107</v>
      </c>
      <c r="C54" s="9" t="s">
        <v>54</v>
      </c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7"/>
    </row>
    <row r="55" spans="1:54" s="8" customFormat="1" ht="20.100000000000001" customHeight="1">
      <c r="A55" s="100"/>
      <c r="B55" s="54"/>
      <c r="C55" s="9" t="s">
        <v>58</v>
      </c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7"/>
    </row>
    <row r="56" spans="1:54" s="8" customFormat="1" ht="20.100000000000001" customHeight="1">
      <c r="A56" s="57"/>
      <c r="B56" s="54"/>
      <c r="C56" s="9" t="s">
        <v>59</v>
      </c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7"/>
    </row>
    <row r="57" spans="1:54" s="8" customFormat="1" ht="20.100000000000001" customHeight="1" thickBot="1">
      <c r="A57" s="101"/>
      <c r="B57" s="55"/>
      <c r="C57" s="10" t="s">
        <v>60</v>
      </c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7"/>
    </row>
    <row r="58" spans="1:54" s="8" customFormat="1" ht="20.100000000000001" customHeight="1">
      <c r="A58" s="56" t="s">
        <v>108</v>
      </c>
      <c r="B58" s="59" t="s">
        <v>109</v>
      </c>
      <c r="C58" s="4" t="s">
        <v>54</v>
      </c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7"/>
    </row>
    <row r="59" spans="1:54" s="8" customFormat="1" ht="20.100000000000001" customHeight="1">
      <c r="A59" s="57"/>
      <c r="B59" s="54"/>
      <c r="C59" s="9" t="s">
        <v>58</v>
      </c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</row>
    <row r="60" spans="1:54" s="8" customFormat="1" ht="20.100000000000001" customHeight="1">
      <c r="A60" s="57"/>
      <c r="B60" s="54"/>
      <c r="C60" s="9" t="s">
        <v>59</v>
      </c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7"/>
    </row>
    <row r="61" spans="1:54" s="8" customFormat="1" ht="20.100000000000001" customHeight="1">
      <c r="A61" s="57"/>
      <c r="B61" s="54"/>
      <c r="C61" s="9" t="s">
        <v>60</v>
      </c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7"/>
    </row>
    <row r="62" spans="1:54" s="8" customFormat="1" ht="20.100000000000001" customHeight="1">
      <c r="A62" s="57"/>
      <c r="B62" s="54" t="s">
        <v>110</v>
      </c>
      <c r="C62" s="9" t="s">
        <v>54</v>
      </c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</row>
    <row r="63" spans="1:54" s="8" customFormat="1" ht="20.100000000000001" customHeight="1">
      <c r="A63" s="57"/>
      <c r="B63" s="54"/>
      <c r="C63" s="9" t="s">
        <v>58</v>
      </c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7"/>
    </row>
    <row r="64" spans="1:54" s="8" customFormat="1" ht="20.100000000000001" customHeight="1">
      <c r="A64" s="57"/>
      <c r="B64" s="54"/>
      <c r="C64" s="9" t="s">
        <v>59</v>
      </c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7"/>
    </row>
    <row r="65" spans="1:54" s="8" customFormat="1" ht="20.100000000000001" customHeight="1" thickBot="1">
      <c r="A65" s="58"/>
      <c r="B65" s="55"/>
      <c r="C65" s="10" t="s">
        <v>60</v>
      </c>
      <c r="D65" s="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7"/>
    </row>
    <row r="66" spans="1:54" s="8" customFormat="1" ht="30" customHeight="1">
      <c r="A66" s="107">
        <v>5</v>
      </c>
      <c r="B66" s="11" t="s">
        <v>111</v>
      </c>
      <c r="C66" s="4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7"/>
    </row>
    <row r="67" spans="1:54" s="8" customFormat="1" ht="30" customHeight="1">
      <c r="A67" s="100"/>
      <c r="B67" s="12" t="s">
        <v>112</v>
      </c>
      <c r="C67" s="13"/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7"/>
    </row>
    <row r="68" spans="1:54" s="8" customFormat="1" ht="30" customHeight="1" thickBot="1">
      <c r="A68" s="101"/>
      <c r="B68" s="14" t="s">
        <v>113</v>
      </c>
      <c r="C68" s="15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7"/>
    </row>
    <row r="69" spans="1:54" s="8" customFormat="1" ht="30" customHeight="1" thickBot="1">
      <c r="A69" s="16">
        <v>6</v>
      </c>
      <c r="B69" s="17" t="s">
        <v>88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1"/>
    </row>
    <row r="70" spans="1:54">
      <c r="A70" s="22"/>
      <c r="B70" s="22"/>
      <c r="C70" s="22"/>
    </row>
    <row r="71" spans="1:54">
      <c r="A71" s="23"/>
      <c r="B71" s="22"/>
      <c r="C71" s="22"/>
    </row>
    <row r="72" spans="1:54">
      <c r="A72" s="22"/>
      <c r="B72" s="23"/>
      <c r="C72" s="22"/>
    </row>
  </sheetData>
  <printOptions horizontalCentered="1" verticalCentered="1"/>
  <pageMargins left="0.25" right="0.25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Scoring Chart</vt:lpstr>
      <vt:lpstr>Background</vt:lpstr>
      <vt:lpstr>Unmerged</vt:lpstr>
      <vt:lpstr>'Scoring Chart'!Print_Area</vt:lpstr>
      <vt:lpstr>Background!Print_Titles</vt:lpstr>
      <vt:lpstr>'Scoring Chart'!Print_Titles</vt:lpstr>
      <vt:lpstr>Unmerged!Print_Titles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Unger</dc:creator>
  <cp:keywords/>
  <dc:description/>
  <cp:lastModifiedBy>Emily</cp:lastModifiedBy>
  <cp:revision/>
  <dcterms:created xsi:type="dcterms:W3CDTF">2018-06-29T21:06:50Z</dcterms:created>
  <dcterms:modified xsi:type="dcterms:W3CDTF">2020-11-16T19:36:39Z</dcterms:modified>
  <cp:category/>
  <cp:contentStatus/>
</cp:coreProperties>
</file>